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F332" i="9"/>
  <c r="E332" i="9"/>
  <c r="B332" i="9"/>
  <c r="H331" i="9"/>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E303" i="9"/>
  <c r="B303" i="9" s="1"/>
  <c r="F302" i="9"/>
  <c r="F301" i="9"/>
  <c r="F300" i="9"/>
  <c r="F298" i="9" s="1"/>
  <c r="F299" i="9"/>
  <c r="F297" i="9"/>
  <c r="L296" i="9"/>
  <c r="F296" i="9" s="1"/>
  <c r="H296" i="9"/>
  <c r="G296" i="9"/>
  <c r="E296" i="9" s="1"/>
  <c r="B296" i="9" s="1"/>
  <c r="F295" i="9"/>
  <c r="I294" i="9"/>
  <c r="H294" i="9"/>
  <c r="F294" i="9"/>
  <c r="E293" i="9"/>
  <c r="M292" i="9"/>
  <c r="L292" i="9"/>
  <c r="F292" i="9" s="1"/>
  <c r="B292" i="9" s="1"/>
  <c r="E292" i="9"/>
  <c r="M291" i="9"/>
  <c r="L291" i="9"/>
  <c r="F291" i="9" s="1"/>
  <c r="E291" i="9"/>
  <c r="M290" i="9"/>
  <c r="L290" i="9"/>
  <c r="F290" i="9"/>
  <c r="E290" i="9"/>
  <c r="B290" i="9"/>
  <c r="M289" i="9"/>
  <c r="L289" i="9"/>
  <c r="F289" i="9" s="1"/>
  <c r="B289" i="9" s="1"/>
  <c r="E289" i="9"/>
  <c r="M288" i="9"/>
  <c r="L288" i="9"/>
  <c r="F288" i="9"/>
  <c r="B288" i="9" s="1"/>
  <c r="E288" i="9"/>
  <c r="M287" i="9"/>
  <c r="L287" i="9"/>
  <c r="F287" i="9"/>
  <c r="E287" i="9"/>
  <c r="B287" i="9"/>
  <c r="M286" i="9"/>
  <c r="F286" i="9" s="1"/>
  <c r="L286" i="9"/>
  <c r="E286" i="9"/>
  <c r="B286" i="9" s="1"/>
  <c r="M285" i="9"/>
  <c r="L285" i="9"/>
  <c r="F285" i="9"/>
  <c r="E285" i="9"/>
  <c r="B285" i="9" s="1"/>
  <c r="M284" i="9"/>
  <c r="L284" i="9"/>
  <c r="F284" i="9" s="1"/>
  <c r="B284" i="9" s="1"/>
  <c r="E284" i="9"/>
  <c r="M283" i="9"/>
  <c r="L283" i="9"/>
  <c r="F283" i="9" s="1"/>
  <c r="E283" i="9"/>
  <c r="M282" i="9"/>
  <c r="L282" i="9"/>
  <c r="F282" i="9"/>
  <c r="E282" i="9"/>
  <c r="B282" i="9"/>
  <c r="M281" i="9"/>
  <c r="L281" i="9"/>
  <c r="F281" i="9" s="1"/>
  <c r="B281" i="9" s="1"/>
  <c r="E281" i="9"/>
  <c r="M280" i="9"/>
  <c r="L280" i="9"/>
  <c r="F280" i="9"/>
  <c r="B280" i="9" s="1"/>
  <c r="E280" i="9"/>
  <c r="M279" i="9"/>
  <c r="L279" i="9"/>
  <c r="F279" i="9"/>
  <c r="E279" i="9"/>
  <c r="B279" i="9"/>
  <c r="M278" i="9"/>
  <c r="F278" i="9" s="1"/>
  <c r="L278" i="9"/>
  <c r="E278" i="9"/>
  <c r="B278" i="9" s="1"/>
  <c r="M277" i="9"/>
  <c r="L277" i="9"/>
  <c r="F277" i="9"/>
  <c r="E277" i="9"/>
  <c r="B277" i="9" s="1"/>
  <c r="M276" i="9"/>
  <c r="L276" i="9"/>
  <c r="F276" i="9" s="1"/>
  <c r="B276" i="9" s="1"/>
  <c r="E276" i="9"/>
  <c r="M275" i="9"/>
  <c r="L275" i="9"/>
  <c r="F275" i="9" s="1"/>
  <c r="E275" i="9"/>
  <c r="B275" i="9" s="1"/>
  <c r="M274" i="9"/>
  <c r="L274" i="9"/>
  <c r="F274" i="9"/>
  <c r="E274" i="9"/>
  <c r="B274" i="9"/>
  <c r="M273" i="9"/>
  <c r="L273" i="9"/>
  <c r="F273" i="9" s="1"/>
  <c r="B273" i="9" s="1"/>
  <c r="E273" i="9"/>
  <c r="M272" i="9"/>
  <c r="L272" i="9"/>
  <c r="F272" i="9"/>
  <c r="B272" i="9" s="1"/>
  <c r="E272" i="9"/>
  <c r="M271" i="9"/>
  <c r="L271" i="9"/>
  <c r="F271" i="9"/>
  <c r="E271" i="9"/>
  <c r="B271" i="9"/>
  <c r="M270" i="9"/>
  <c r="F270" i="9" s="1"/>
  <c r="L270" i="9"/>
  <c r="E270" i="9"/>
  <c r="M269" i="9"/>
  <c r="L269" i="9"/>
  <c r="F269" i="9"/>
  <c r="E269" i="9"/>
  <c r="B269" i="9" s="1"/>
  <c r="M268" i="9"/>
  <c r="L268" i="9"/>
  <c r="F268" i="9" s="1"/>
  <c r="B268" i="9" s="1"/>
  <c r="E268" i="9"/>
  <c r="M267" i="9"/>
  <c r="L267" i="9"/>
  <c r="F267" i="9" s="1"/>
  <c r="E267" i="9"/>
  <c r="B267" i="9" s="1"/>
  <c r="M266" i="9"/>
  <c r="L266" i="9"/>
  <c r="F266" i="9"/>
  <c r="E266" i="9"/>
  <c r="B266" i="9"/>
  <c r="M265" i="9"/>
  <c r="L265" i="9"/>
  <c r="F265" i="9" s="1"/>
  <c r="B265" i="9" s="1"/>
  <c r="E265" i="9"/>
  <c r="M264" i="9"/>
  <c r="L264" i="9"/>
  <c r="F264" i="9"/>
  <c r="B264" i="9" s="1"/>
  <c r="E264" i="9"/>
  <c r="M263" i="9"/>
  <c r="L263" i="9"/>
  <c r="F263" i="9"/>
  <c r="E263" i="9"/>
  <c r="B263" i="9"/>
  <c r="M262" i="9"/>
  <c r="F262" i="9" s="1"/>
  <c r="L262" i="9"/>
  <c r="E262" i="9"/>
  <c r="M261" i="9"/>
  <c r="L261" i="9"/>
  <c r="F261" i="9"/>
  <c r="E261" i="9"/>
  <c r="B261" i="9" s="1"/>
  <c r="M260" i="9"/>
  <c r="L260" i="9"/>
  <c r="F260" i="9" s="1"/>
  <c r="B260" i="9" s="1"/>
  <c r="E260" i="9"/>
  <c r="M259" i="9"/>
  <c r="L259" i="9"/>
  <c r="F259" i="9" s="1"/>
  <c r="E259" i="9"/>
  <c r="M258" i="9"/>
  <c r="L258" i="9"/>
  <c r="F258" i="9"/>
  <c r="E258" i="9"/>
  <c r="B258" i="9"/>
  <c r="M257" i="9"/>
  <c r="L257" i="9"/>
  <c r="F257" i="9" s="1"/>
  <c r="B257" i="9" s="1"/>
  <c r="E257" i="9"/>
  <c r="M256" i="9"/>
  <c r="L256" i="9"/>
  <c r="F256" i="9"/>
  <c r="B256" i="9" s="1"/>
  <c r="E256" i="9"/>
  <c r="M255" i="9"/>
  <c r="L255" i="9"/>
  <c r="F255" i="9"/>
  <c r="E255" i="9"/>
  <c r="B255" i="9"/>
  <c r="M254" i="9"/>
  <c r="F254" i="9" s="1"/>
  <c r="L254" i="9"/>
  <c r="E254" i="9"/>
  <c r="B254" i="9" s="1"/>
  <c r="M253" i="9"/>
  <c r="L253" i="9"/>
  <c r="F253" i="9"/>
  <c r="E253" i="9"/>
  <c r="B253" i="9" s="1"/>
  <c r="M252" i="9"/>
  <c r="L252" i="9"/>
  <c r="F252" i="9" s="1"/>
  <c r="B252" i="9" s="1"/>
  <c r="E252" i="9"/>
  <c r="M251" i="9"/>
  <c r="L251" i="9"/>
  <c r="F251" i="9" s="1"/>
  <c r="E251" i="9"/>
  <c r="M250" i="9"/>
  <c r="L250" i="9"/>
  <c r="F250" i="9"/>
  <c r="E250" i="9"/>
  <c r="B250" i="9"/>
  <c r="M249" i="9"/>
  <c r="L249" i="9"/>
  <c r="F249" i="9" s="1"/>
  <c r="B249" i="9" s="1"/>
  <c r="E249" i="9"/>
  <c r="M248" i="9"/>
  <c r="L248" i="9"/>
  <c r="F248" i="9"/>
  <c r="B248" i="9" s="1"/>
  <c r="E248" i="9"/>
  <c r="M247" i="9"/>
  <c r="L247" i="9"/>
  <c r="F247" i="9"/>
  <c r="B247" i="9" s="1"/>
  <c r="E247" i="9"/>
  <c r="M246" i="9"/>
  <c r="F246" i="9" s="1"/>
  <c r="L246" i="9"/>
  <c r="E246" i="9"/>
  <c r="B246" i="9" s="1"/>
  <c r="M245" i="9"/>
  <c r="L245" i="9"/>
  <c r="F245" i="9"/>
  <c r="E245" i="9"/>
  <c r="B245" i="9" s="1"/>
  <c r="M244" i="9"/>
  <c r="L244" i="9"/>
  <c r="E244" i="9"/>
  <c r="M243" i="9"/>
  <c r="L243" i="9"/>
  <c r="E243" i="9"/>
  <c r="M242" i="9"/>
  <c r="L242" i="9"/>
  <c r="F242" i="9"/>
  <c r="E242" i="9"/>
  <c r="B242" i="9"/>
  <c r="M241" i="9"/>
  <c r="L241" i="9"/>
  <c r="F241" i="9" s="1"/>
  <c r="B241" i="9" s="1"/>
  <c r="E241" i="9"/>
  <c r="M240" i="9"/>
  <c r="F240" i="9" s="1"/>
  <c r="B240" i="9" s="1"/>
  <c r="L240" i="9"/>
  <c r="E240" i="9"/>
  <c r="M239" i="9"/>
  <c r="L239" i="9"/>
  <c r="F239" i="9"/>
  <c r="E239" i="9"/>
  <c r="B239" i="9"/>
  <c r="M238" i="9"/>
  <c r="F238" i="9" s="1"/>
  <c r="L238" i="9"/>
  <c r="E238" i="9"/>
  <c r="M237" i="9"/>
  <c r="F237" i="9" s="1"/>
  <c r="L237" i="9"/>
  <c r="E237" i="9"/>
  <c r="M236" i="9"/>
  <c r="L236" i="9"/>
  <c r="E236" i="9"/>
  <c r="M235" i="9"/>
  <c r="L235" i="9"/>
  <c r="F235" i="9" s="1"/>
  <c r="E235" i="9"/>
  <c r="B235" i="9" s="1"/>
  <c r="M234" i="9"/>
  <c r="L234" i="9"/>
  <c r="F234" i="9"/>
  <c r="E234" i="9"/>
  <c r="B234" i="9"/>
  <c r="M233" i="9"/>
  <c r="L233" i="9"/>
  <c r="F233" i="9" s="1"/>
  <c r="B233" i="9" s="1"/>
  <c r="E233" i="9"/>
  <c r="M232" i="9"/>
  <c r="L232" i="9"/>
  <c r="F232" i="9"/>
  <c r="B232" i="9" s="1"/>
  <c r="E232" i="9"/>
  <c r="M231" i="9"/>
  <c r="L231" i="9"/>
  <c r="F231" i="9"/>
  <c r="E231" i="9"/>
  <c r="B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E170" i="9" s="1"/>
  <c r="B170" i="9" s="1"/>
  <c r="F170" i="9"/>
  <c r="H169" i="9"/>
  <c r="G169" i="9"/>
  <c r="E169" i="9" s="1"/>
  <c r="B169" i="9" s="1"/>
  <c r="F169" i="9"/>
  <c r="H168" i="9"/>
  <c r="G168" i="9"/>
  <c r="F168" i="9"/>
  <c r="E168" i="9"/>
  <c r="B168" i="9"/>
  <c r="H167" i="9"/>
  <c r="G167" i="9"/>
  <c r="E167" i="9" s="1"/>
  <c r="B167" i="9" s="1"/>
  <c r="F167" i="9"/>
  <c r="H166" i="9"/>
  <c r="G166" i="9"/>
  <c r="F166" i="9"/>
  <c r="E166" i="9"/>
  <c r="B166" i="9" s="1"/>
  <c r="H165" i="9"/>
  <c r="E165" i="9" s="1"/>
  <c r="B165" i="9" s="1"/>
  <c r="G165" i="9"/>
  <c r="F165" i="9"/>
  <c r="H164" i="9"/>
  <c r="G164" i="9"/>
  <c r="E164" i="9" s="1"/>
  <c r="B164" i="9" s="1"/>
  <c r="F164" i="9"/>
  <c r="H163" i="9"/>
  <c r="G163" i="9"/>
  <c r="F163" i="9"/>
  <c r="E163" i="9"/>
  <c r="B163" i="9"/>
  <c r="H162" i="9"/>
  <c r="G162" i="9"/>
  <c r="E162" i="9" s="1"/>
  <c r="B162" i="9" s="1"/>
  <c r="F162" i="9"/>
  <c r="H161" i="9"/>
  <c r="G161" i="9"/>
  <c r="E161" i="9" s="1"/>
  <c r="B161" i="9" s="1"/>
  <c r="F161" i="9"/>
  <c r="H160" i="9"/>
  <c r="G160" i="9"/>
  <c r="F160" i="9"/>
  <c r="E160" i="9"/>
  <c r="B160" i="9"/>
  <c r="H159" i="9"/>
  <c r="G159" i="9"/>
  <c r="E159" i="9" s="1"/>
  <c r="B159" i="9" s="1"/>
  <c r="F159" i="9"/>
  <c r="H158" i="9"/>
  <c r="G158" i="9"/>
  <c r="F158" i="9"/>
  <c r="E158" i="9"/>
  <c r="B158" i="9" s="1"/>
  <c r="H157" i="9"/>
  <c r="E157" i="9" s="1"/>
  <c r="B157" i="9" s="1"/>
  <c r="G157" i="9"/>
  <c r="F157" i="9"/>
  <c r="F156" i="9"/>
  <c r="H155" i="9"/>
  <c r="G155" i="9"/>
  <c r="F155" i="9"/>
  <c r="E155" i="9"/>
  <c r="B155" i="9"/>
  <c r="H154" i="9"/>
  <c r="G154" i="9"/>
  <c r="E154" i="9" s="1"/>
  <c r="B154" i="9" s="1"/>
  <c r="F154" i="9"/>
  <c r="H153" i="9"/>
  <c r="G153" i="9"/>
  <c r="E153" i="9" s="1"/>
  <c r="F153" i="9"/>
  <c r="H152" i="9"/>
  <c r="G152" i="9"/>
  <c r="F152" i="9"/>
  <c r="E152" i="9"/>
  <c r="B152" i="9"/>
  <c r="H151" i="9"/>
  <c r="G151" i="9"/>
  <c r="F151" i="9"/>
  <c r="H150" i="9"/>
  <c r="G150" i="9"/>
  <c r="F150" i="9"/>
  <c r="E150" i="9"/>
  <c r="B150" i="9" s="1"/>
  <c r="H149" i="9"/>
  <c r="E149" i="9" s="1"/>
  <c r="B149" i="9" s="1"/>
  <c r="G149" i="9"/>
  <c r="F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c r="H143" i="9"/>
  <c r="G143" i="9"/>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F136" i="9"/>
  <c r="B136" i="9"/>
  <c r="H135" i="9"/>
  <c r="E135" i="9" s="1"/>
  <c r="B135" i="9" s="1"/>
  <c r="G135" i="9"/>
  <c r="F135" i="9"/>
  <c r="H134" i="9"/>
  <c r="G134" i="9"/>
  <c r="F134" i="9"/>
  <c r="E134" i="9"/>
  <c r="H133" i="9"/>
  <c r="E133" i="9" s="1"/>
  <c r="B133" i="9" s="1"/>
  <c r="G133" i="9"/>
  <c r="F133" i="9"/>
  <c r="H132" i="9"/>
  <c r="G132" i="9"/>
  <c r="F132" i="9"/>
  <c r="H131" i="9"/>
  <c r="G131" i="9"/>
  <c r="F131" i="9"/>
  <c r="E131" i="9"/>
  <c r="B131" i="9"/>
  <c r="H130" i="9"/>
  <c r="G130" i="9"/>
  <c r="E130" i="9" s="1"/>
  <c r="B130" i="9" s="1"/>
  <c r="F130" i="9"/>
  <c r="H129" i="9"/>
  <c r="G129" i="9"/>
  <c r="E129" i="9" s="1"/>
  <c r="F129" i="9"/>
  <c r="H128" i="9"/>
  <c r="G128" i="9"/>
  <c r="E128" i="9" s="1"/>
  <c r="B128" i="9" s="1"/>
  <c r="F128" i="9"/>
  <c r="H127" i="9"/>
  <c r="G127" i="9"/>
  <c r="F127" i="9"/>
  <c r="H126" i="9"/>
  <c r="G126" i="9"/>
  <c r="F126" i="9"/>
  <c r="E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E105" i="9" s="1"/>
  <c r="B105" i="9" s="1"/>
  <c r="F105" i="9"/>
  <c r="H104" i="9"/>
  <c r="G104" i="9"/>
  <c r="F104" i="9"/>
  <c r="E104" i="9"/>
  <c r="B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E99" i="9"/>
  <c r="B99" i="9"/>
  <c r="H98" i="9"/>
  <c r="G98" i="9"/>
  <c r="E98" i="9" s="1"/>
  <c r="B98" i="9" s="1"/>
  <c r="F98" i="9"/>
  <c r="H97" i="9"/>
  <c r="G97" i="9"/>
  <c r="E97" i="9" s="1"/>
  <c r="B97" i="9" s="1"/>
  <c r="F97" i="9"/>
  <c r="H96" i="9"/>
  <c r="E96" i="9" s="1"/>
  <c r="B96" i="9" s="1"/>
  <c r="G96" i="9"/>
  <c r="F96" i="9"/>
  <c r="H95" i="9"/>
  <c r="E95" i="9" s="1"/>
  <c r="B95" i="9" s="1"/>
  <c r="G95" i="9"/>
  <c r="F95" i="9"/>
  <c r="H94" i="9"/>
  <c r="G94" i="9"/>
  <c r="F94" i="9"/>
  <c r="E94" i="9"/>
  <c r="H93" i="9"/>
  <c r="G93" i="9"/>
  <c r="E93" i="9" s="1"/>
  <c r="B93" i="9" s="1"/>
  <c r="F93" i="9"/>
  <c r="H92" i="9"/>
  <c r="G92" i="9"/>
  <c r="F92" i="9"/>
  <c r="H91" i="9"/>
  <c r="G91" i="9"/>
  <c r="F91" i="9"/>
  <c r="E91" i="9"/>
  <c r="B91" i="9" s="1"/>
  <c r="H90" i="9"/>
  <c r="G90" i="9"/>
  <c r="E90" i="9" s="1"/>
  <c r="B90" i="9" s="1"/>
  <c r="F90" i="9"/>
  <c r="H89" i="9"/>
  <c r="G89" i="9"/>
  <c r="E89" i="9" s="1"/>
  <c r="F89" i="9"/>
  <c r="H88" i="9"/>
  <c r="G88" i="9"/>
  <c r="E88" i="9" s="1"/>
  <c r="F88" i="9"/>
  <c r="B88" i="9"/>
  <c r="H87" i="9"/>
  <c r="E87" i="9" s="1"/>
  <c r="B87" i="9" s="1"/>
  <c r="G87" i="9"/>
  <c r="F87" i="9"/>
  <c r="H86" i="9"/>
  <c r="G86" i="9"/>
  <c r="F86" i="9"/>
  <c r="E86" i="9"/>
  <c r="H85" i="9"/>
  <c r="G85" i="9"/>
  <c r="E85" i="9" s="1"/>
  <c r="B85" i="9" s="1"/>
  <c r="F85" i="9"/>
  <c r="H84" i="9"/>
  <c r="G84" i="9"/>
  <c r="E84" i="9" s="1"/>
  <c r="B84" i="9" s="1"/>
  <c r="F84" i="9"/>
  <c r="H83" i="9"/>
  <c r="G83" i="9"/>
  <c r="F83" i="9"/>
  <c r="E83" i="9"/>
  <c r="B83" i="9"/>
  <c r="H82" i="9"/>
  <c r="G82" i="9"/>
  <c r="E82" i="9" s="1"/>
  <c r="B82" i="9" s="1"/>
  <c r="F82" i="9"/>
  <c r="H81" i="9"/>
  <c r="E81" i="9" s="1"/>
  <c r="B81" i="9" s="1"/>
  <c r="G81" i="9"/>
  <c r="F81" i="9"/>
  <c r="H80" i="9"/>
  <c r="G80" i="9"/>
  <c r="F80" i="9"/>
  <c r="E80" i="9"/>
  <c r="B80" i="9" s="1"/>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E73" i="9" s="1"/>
  <c r="B73" i="9" s="1"/>
  <c r="G73" i="9"/>
  <c r="F73" i="9"/>
  <c r="H72" i="9"/>
  <c r="G72" i="9"/>
  <c r="F72" i="9"/>
  <c r="E72" i="9"/>
  <c r="B72" i="9" s="1"/>
  <c r="H71" i="9"/>
  <c r="G71" i="9"/>
  <c r="E71" i="9" s="1"/>
  <c r="B71" i="9" s="1"/>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E65" i="9" s="1"/>
  <c r="B65" i="9" s="1"/>
  <c r="G65" i="9"/>
  <c r="F65" i="9"/>
  <c r="H64" i="9"/>
  <c r="G64" i="9"/>
  <c r="F64" i="9"/>
  <c r="E64" i="9"/>
  <c r="B64" i="9" s="1"/>
  <c r="H63" i="9"/>
  <c r="G63" i="9"/>
  <c r="E63" i="9" s="1"/>
  <c r="B63" i="9" s="1"/>
  <c r="F63" i="9"/>
  <c r="H62" i="9"/>
  <c r="G62" i="9"/>
  <c r="F62" i="9"/>
  <c r="E62" i="9"/>
  <c r="B62" i="9" s="1"/>
  <c r="H61" i="9"/>
  <c r="G61" i="9"/>
  <c r="E61" i="9" s="1"/>
  <c r="B61" i="9" s="1"/>
  <c r="F61" i="9"/>
  <c r="H60" i="9"/>
  <c r="G60" i="9"/>
  <c r="E60" i="9" s="1"/>
  <c r="B60" i="9" s="1"/>
  <c r="F60" i="9"/>
  <c r="H59" i="9"/>
  <c r="G59" i="9"/>
  <c r="F59" i="9"/>
  <c r="E59" i="9"/>
  <c r="B59" i="9"/>
  <c r="H58" i="9"/>
  <c r="G58" i="9"/>
  <c r="E58" i="9" s="1"/>
  <c r="B58" i="9" s="1"/>
  <c r="F58" i="9"/>
  <c r="H57" i="9"/>
  <c r="G57" i="9"/>
  <c r="F57" i="9"/>
  <c r="H56" i="9"/>
  <c r="G56" i="9"/>
  <c r="F56" i="9"/>
  <c r="E56" i="9"/>
  <c r="B56" i="9" s="1"/>
  <c r="H55" i="9"/>
  <c r="G55" i="9"/>
  <c r="E55" i="9" s="1"/>
  <c r="B55" i="9" s="1"/>
  <c r="F55" i="9"/>
  <c r="H54" i="9"/>
  <c r="G54" i="9"/>
  <c r="F54" i="9"/>
  <c r="E54" i="9"/>
  <c r="B54" i="9" s="1"/>
  <c r="H53" i="9"/>
  <c r="G53" i="9"/>
  <c r="E53" i="9" s="1"/>
  <c r="B53" i="9" s="1"/>
  <c r="F53" i="9"/>
  <c r="H52" i="9"/>
  <c r="G52" i="9"/>
  <c r="F52" i="9"/>
  <c r="H51" i="9"/>
  <c r="E51" i="9" s="1"/>
  <c r="B51" i="9" s="1"/>
  <c r="G51" i="9"/>
  <c r="F51" i="9"/>
  <c r="H50" i="9"/>
  <c r="G50" i="9"/>
  <c r="F50" i="9"/>
  <c r="H49" i="9"/>
  <c r="E49" i="9" s="1"/>
  <c r="B49" i="9" s="1"/>
  <c r="G49" i="9"/>
  <c r="F49" i="9"/>
  <c r="H48" i="9"/>
  <c r="E48" i="9" s="1"/>
  <c r="B48" i="9" s="1"/>
  <c r="G48" i="9"/>
  <c r="F48" i="9"/>
  <c r="H47" i="9"/>
  <c r="G47" i="9"/>
  <c r="E47" i="9" s="1"/>
  <c r="B47" i="9" s="1"/>
  <c r="F47" i="9"/>
  <c r="H46" i="9"/>
  <c r="E46" i="9" s="1"/>
  <c r="B46" i="9" s="1"/>
  <c r="G46" i="9"/>
  <c r="F46" i="9"/>
  <c r="H45" i="9"/>
  <c r="G45" i="9"/>
  <c r="E45" i="9" s="1"/>
  <c r="B45" i="9" s="1"/>
  <c r="F45" i="9"/>
  <c r="H44" i="9"/>
  <c r="G44" i="9"/>
  <c r="E44" i="9" s="1"/>
  <c r="B44" i="9" s="1"/>
  <c r="F44" i="9"/>
  <c r="H43" i="9"/>
  <c r="G43" i="9"/>
  <c r="F43" i="9"/>
  <c r="E43" i="9"/>
  <c r="B43" i="9"/>
  <c r="H42" i="9"/>
  <c r="G42" i="9"/>
  <c r="E42" i="9" s="1"/>
  <c r="B42" i="9" s="1"/>
  <c r="F42" i="9"/>
  <c r="H41" i="9"/>
  <c r="E41" i="9" s="1"/>
  <c r="B41" i="9" s="1"/>
  <c r="G41" i="9"/>
  <c r="F41" i="9"/>
  <c r="H40" i="9"/>
  <c r="G40" i="9"/>
  <c r="F40" i="9"/>
  <c r="E40" i="9"/>
  <c r="B40" i="9" s="1"/>
  <c r="H39" i="9"/>
  <c r="G39" i="9"/>
  <c r="E39" i="9" s="1"/>
  <c r="B39" i="9" s="1"/>
  <c r="F39" i="9"/>
  <c r="H38" i="9"/>
  <c r="E38" i="9" s="1"/>
  <c r="B38" i="9" s="1"/>
  <c r="G38" i="9"/>
  <c r="F38" i="9"/>
  <c r="H37" i="9"/>
  <c r="G37" i="9"/>
  <c r="F37" i="9"/>
  <c r="H36" i="9"/>
  <c r="G36" i="9"/>
  <c r="E36" i="9" s="1"/>
  <c r="B36" i="9" s="1"/>
  <c r="F36" i="9"/>
  <c r="H35" i="9"/>
  <c r="E35" i="9" s="1"/>
  <c r="B35" i="9" s="1"/>
  <c r="G35" i="9"/>
  <c r="F35" i="9"/>
  <c r="H34" i="9"/>
  <c r="G34" i="9"/>
  <c r="F34" i="9"/>
  <c r="H33" i="9"/>
  <c r="E33" i="9" s="1"/>
  <c r="B33" i="9" s="1"/>
  <c r="G33" i="9"/>
  <c r="F33" i="9"/>
  <c r="H32" i="9"/>
  <c r="G32" i="9"/>
  <c r="F32" i="9"/>
  <c r="E32" i="9"/>
  <c r="B32" i="9" s="1"/>
  <c r="H31" i="9"/>
  <c r="G31" i="9"/>
  <c r="E31" i="9" s="1"/>
  <c r="B31" i="9" s="1"/>
  <c r="F31" i="9"/>
  <c r="H30" i="9"/>
  <c r="G30" i="9"/>
  <c r="F30" i="9"/>
  <c r="E30" i="9"/>
  <c r="B30" i="9" s="1"/>
  <c r="H29" i="9"/>
  <c r="G29" i="9"/>
  <c r="E29" i="9" s="1"/>
  <c r="B29" i="9" s="1"/>
  <c r="F29" i="9"/>
  <c r="H28" i="9"/>
  <c r="G28" i="9"/>
  <c r="E28" i="9" s="1"/>
  <c r="B28" i="9" s="1"/>
  <c r="F28" i="9"/>
  <c r="H27" i="9"/>
  <c r="G27" i="9"/>
  <c r="F27" i="9"/>
  <c r="E27" i="9"/>
  <c r="B27" i="9"/>
  <c r="H26" i="9"/>
  <c r="G26" i="9"/>
  <c r="F26" i="9"/>
  <c r="H25" i="9"/>
  <c r="E25" i="9" s="1"/>
  <c r="B25" i="9" s="1"/>
  <c r="G25" i="9"/>
  <c r="F25" i="9"/>
  <c r="F24" i="9"/>
  <c r="F4" i="9"/>
  <c r="O3" i="9"/>
  <c r="I3" i="9"/>
  <c r="H3" i="9"/>
  <c r="G3" i="9"/>
  <c r="D104" i="8"/>
  <c r="C1681" i="1" s="1"/>
  <c r="G1681" i="1" s="1"/>
  <c r="D97" i="8"/>
  <c r="D92" i="8"/>
  <c r="D87" i="8"/>
  <c r="D82" i="8"/>
  <c r="D77" i="8"/>
  <c r="D51" i="8" s="1"/>
  <c r="D45" i="8" s="1"/>
  <c r="D72" i="8"/>
  <c r="D67" i="8"/>
  <c r="D62" i="8"/>
  <c r="D57" i="8"/>
  <c r="D52" i="8"/>
  <c r="D46" i="8"/>
  <c r="D37" i="8"/>
  <c r="D27" i="8"/>
  <c r="D25" i="8" s="1"/>
  <c r="C1602" i="1" s="1"/>
  <c r="D18" i="8"/>
  <c r="D8" i="8"/>
  <c r="D6" i="8" s="1"/>
  <c r="C1583" i="1" s="1"/>
  <c r="E44" i="7"/>
  <c r="E38" i="7" s="1"/>
  <c r="D44" i="7"/>
  <c r="E39" i="7"/>
  <c r="D39" i="7"/>
  <c r="D38" i="7" s="1"/>
  <c r="E30" i="7"/>
  <c r="D30" i="7"/>
  <c r="E23" i="7"/>
  <c r="E22" i="7" s="1"/>
  <c r="D23" i="7"/>
  <c r="E14" i="7"/>
  <c r="D14" i="7"/>
  <c r="E7" i="7"/>
  <c r="D7" i="7"/>
  <c r="D6" i="7" s="1"/>
  <c r="E6" i="7"/>
  <c r="D1539"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E274" i="5"/>
  <c r="D1278" i="1" s="1"/>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F591" i="4"/>
  <c r="E591" i="4"/>
  <c r="E584" i="4" s="1"/>
  <c r="D591" i="4"/>
  <c r="F590" i="4"/>
  <c r="E589" i="4"/>
  <c r="D589" i="4"/>
  <c r="F589" i="4" s="1"/>
  <c r="F588" i="4"/>
  <c r="F587" i="4"/>
  <c r="F586" i="4"/>
  <c r="E585" i="4"/>
  <c r="D585" i="4"/>
  <c r="F583" i="4"/>
  <c r="F582" i="4"/>
  <c r="E581" i="4"/>
  <c r="D581" i="4"/>
  <c r="F581" i="4" s="1"/>
  <c r="F580" i="4"/>
  <c r="F579" i="4"/>
  <c r="E578" i="4"/>
  <c r="D578" i="4"/>
  <c r="F578" i="4" s="1"/>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8" i="4"/>
  <c r="E427" i="4"/>
  <c r="E648" i="4" s="1"/>
  <c r="D642" i="1" s="1"/>
  <c r="H642" i="1" s="1"/>
  <c r="D427" i="4"/>
  <c r="D648" i="4" s="1"/>
  <c r="F648" i="4" s="1"/>
  <c r="E426" i="4"/>
  <c r="D421" i="1" s="1"/>
  <c r="G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c r="F372" i="4"/>
  <c r="F371" i="4"/>
  <c r="F370" i="4"/>
  <c r="F369" i="4"/>
  <c r="F368" i="4"/>
  <c r="F367" i="4"/>
  <c r="E366" i="4"/>
  <c r="D366" i="4"/>
  <c r="F366" i="4" s="1"/>
  <c r="F365" i="4"/>
  <c r="F364" i="4"/>
  <c r="F363" i="4"/>
  <c r="F362" i="4"/>
  <c r="E362" i="4"/>
  <c r="D362" i="4"/>
  <c r="E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c r="F272" i="4"/>
  <c r="F271" i="4"/>
  <c r="F270" i="4"/>
  <c r="E269" i="4"/>
  <c r="D265" i="1" s="1"/>
  <c r="D269" i="4"/>
  <c r="F269" i="4" s="1"/>
  <c r="F268" i="4"/>
  <c r="F267" i="4"/>
  <c r="F266" i="4"/>
  <c r="F265" i="4"/>
  <c r="F264" i="4"/>
  <c r="E263" i="4"/>
  <c r="D263" i="4"/>
  <c r="F263" i="4" s="1"/>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F165" i="4" s="1"/>
  <c r="D165" i="4"/>
  <c r="F163" i="4"/>
  <c r="F162" i="4"/>
  <c r="F161" i="4"/>
  <c r="F160" i="4"/>
  <c r="E160" i="4"/>
  <c r="D160" i="4"/>
  <c r="F159" i="4"/>
  <c r="F158" i="4"/>
  <c r="F157" i="4"/>
  <c r="F156" i="4"/>
  <c r="F155" i="4"/>
  <c r="E154" i="4"/>
  <c r="E153" i="4" s="1"/>
  <c r="F153"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E129" i="4"/>
  <c r="D125" i="1" s="1"/>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F83" i="4" s="1"/>
  <c r="D83" i="4"/>
  <c r="E82" i="4"/>
  <c r="D78" i="1" s="1"/>
  <c r="F81" i="4"/>
  <c r="F80" i="4"/>
  <c r="F79" i="4"/>
  <c r="F78" i="4"/>
  <c r="E77" i="4"/>
  <c r="D77" i="4"/>
  <c r="F77" i="4" s="1"/>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F53" i="4" s="1"/>
  <c r="D53" i="4"/>
  <c r="F52" i="4"/>
  <c r="F51" i="4"/>
  <c r="F50" i="4"/>
  <c r="E50" i="4"/>
  <c r="D50" i="4"/>
  <c r="F48" i="4"/>
  <c r="F47" i="4"/>
  <c r="F46" i="4"/>
  <c r="F45" i="4"/>
  <c r="E44" i="4"/>
  <c r="E43" i="4" s="1"/>
  <c r="D44" i="4"/>
  <c r="F44"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G27" i="3"/>
  <c r="B27" i="3"/>
  <c r="H25"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H1680" i="1"/>
  <c r="G1680" i="1"/>
  <c r="C1680" i="1"/>
  <c r="G1679" i="1"/>
  <c r="C1679" i="1"/>
  <c r="H1679" i="1" s="1"/>
  <c r="H1678" i="1"/>
  <c r="C1678" i="1"/>
  <c r="G1678" i="1" s="1"/>
  <c r="H1677" i="1"/>
  <c r="G1677" i="1"/>
  <c r="C1677" i="1"/>
  <c r="H1676" i="1"/>
  <c r="G1676" i="1"/>
  <c r="C1676" i="1"/>
  <c r="G1675" i="1"/>
  <c r="C1675" i="1"/>
  <c r="H1675" i="1" s="1"/>
  <c r="C1674" i="1"/>
  <c r="H1673" i="1"/>
  <c r="G1673" i="1"/>
  <c r="C1673" i="1"/>
  <c r="H1672" i="1"/>
  <c r="G1672" i="1"/>
  <c r="C1672" i="1"/>
  <c r="G1671" i="1"/>
  <c r="C1671" i="1"/>
  <c r="H1671" i="1" s="1"/>
  <c r="C1670" i="1"/>
  <c r="G1670" i="1" s="1"/>
  <c r="H1669" i="1"/>
  <c r="G1669" i="1"/>
  <c r="C1669" i="1"/>
  <c r="H1668" i="1"/>
  <c r="G1668" i="1"/>
  <c r="C1668" i="1"/>
  <c r="C1667" i="1"/>
  <c r="H1667" i="1" s="1"/>
  <c r="C1666" i="1"/>
  <c r="H1665" i="1"/>
  <c r="G1665" i="1"/>
  <c r="C1665" i="1"/>
  <c r="H1664" i="1"/>
  <c r="G1664" i="1"/>
  <c r="C1664" i="1"/>
  <c r="C1663" i="1"/>
  <c r="H1663" i="1" s="1"/>
  <c r="H1662" i="1"/>
  <c r="C1662" i="1"/>
  <c r="G1662" i="1" s="1"/>
  <c r="H1661" i="1"/>
  <c r="G1661" i="1"/>
  <c r="C1661" i="1"/>
  <c r="C1660" i="1"/>
  <c r="H1660" i="1" s="1"/>
  <c r="G1659" i="1"/>
  <c r="C1659" i="1"/>
  <c r="H1659" i="1" s="1"/>
  <c r="C1658" i="1"/>
  <c r="H1657" i="1"/>
  <c r="G1657" i="1"/>
  <c r="C1657" i="1"/>
  <c r="H1656" i="1"/>
  <c r="G1656" i="1"/>
  <c r="C1656" i="1"/>
  <c r="C1655" i="1"/>
  <c r="H1654" i="1"/>
  <c r="C1654" i="1"/>
  <c r="G1654" i="1" s="1"/>
  <c r="H1653" i="1"/>
  <c r="G1653" i="1"/>
  <c r="C1653" i="1"/>
  <c r="C1652" i="1"/>
  <c r="G1651" i="1"/>
  <c r="C1651" i="1"/>
  <c r="H1651" i="1" s="1"/>
  <c r="C1650" i="1"/>
  <c r="H1649" i="1"/>
  <c r="G1649" i="1"/>
  <c r="C1649" i="1"/>
  <c r="H1648" i="1"/>
  <c r="G1648" i="1"/>
  <c r="C1648" i="1"/>
  <c r="G1647" i="1"/>
  <c r="C1647" i="1"/>
  <c r="H1647" i="1" s="1"/>
  <c r="C1646" i="1"/>
  <c r="G1646" i="1" s="1"/>
  <c r="H1645" i="1"/>
  <c r="G1645" i="1"/>
  <c r="C1645" i="1"/>
  <c r="H1644" i="1"/>
  <c r="G1644" i="1"/>
  <c r="C1644" i="1"/>
  <c r="G1643" i="1"/>
  <c r="C1643" i="1"/>
  <c r="H1643" i="1" s="1"/>
  <c r="C1642" i="1"/>
  <c r="H1641" i="1"/>
  <c r="G1641" i="1"/>
  <c r="C1641" i="1"/>
  <c r="H1640" i="1"/>
  <c r="G1640" i="1"/>
  <c r="C1640" i="1"/>
  <c r="G1639" i="1"/>
  <c r="C1639" i="1"/>
  <c r="H1639" i="1" s="1"/>
  <c r="H1638" i="1"/>
  <c r="G1638" i="1"/>
  <c r="C1638" i="1"/>
  <c r="H1637" i="1"/>
  <c r="G1637" i="1"/>
  <c r="C1637" i="1"/>
  <c r="C1636" i="1"/>
  <c r="H1635" i="1"/>
  <c r="C1635" i="1"/>
  <c r="G1635" i="1" s="1"/>
  <c r="C1634" i="1"/>
  <c r="H1633" i="1"/>
  <c r="C1633" i="1"/>
  <c r="G1633" i="1" s="1"/>
  <c r="H1632" i="1"/>
  <c r="G1632" i="1"/>
  <c r="C1632" i="1"/>
  <c r="C1631" i="1"/>
  <c r="H1631" i="1" s="1"/>
  <c r="H1630" i="1"/>
  <c r="C1630" i="1"/>
  <c r="G1630" i="1" s="1"/>
  <c r="H1629" i="1"/>
  <c r="G1629" i="1"/>
  <c r="C1629" i="1"/>
  <c r="C1628" i="1"/>
  <c r="H1628" i="1" s="1"/>
  <c r="C1627" i="1"/>
  <c r="C1626" i="1"/>
  <c r="C1625" i="1"/>
  <c r="H1625" i="1" s="1"/>
  <c r="H1624" i="1"/>
  <c r="G1624" i="1"/>
  <c r="C1624" i="1"/>
  <c r="G1623" i="1"/>
  <c r="C1623" i="1"/>
  <c r="H1623" i="1" s="1"/>
  <c r="C1620" i="1"/>
  <c r="H1619" i="1"/>
  <c r="C1619" i="1"/>
  <c r="G1619" i="1" s="1"/>
  <c r="C1618" i="1"/>
  <c r="H1617" i="1"/>
  <c r="C1617" i="1"/>
  <c r="G1617" i="1" s="1"/>
  <c r="H1616" i="1"/>
  <c r="G1616" i="1"/>
  <c r="C1616" i="1"/>
  <c r="C1615" i="1"/>
  <c r="H1615" i="1" s="1"/>
  <c r="H1614" i="1"/>
  <c r="C1614" i="1"/>
  <c r="G1614" i="1" s="1"/>
  <c r="C1613" i="1"/>
  <c r="G1613" i="1" s="1"/>
  <c r="C1612" i="1"/>
  <c r="H1612" i="1" s="1"/>
  <c r="C1611" i="1"/>
  <c r="C1610" i="1"/>
  <c r="C1609" i="1"/>
  <c r="H1609" i="1" s="1"/>
  <c r="H1608" i="1"/>
  <c r="G1608" i="1"/>
  <c r="C1608" i="1"/>
  <c r="G1607" i="1"/>
  <c r="C1607" i="1"/>
  <c r="H1607" i="1" s="1"/>
  <c r="C1606" i="1"/>
  <c r="H1606" i="1" s="1"/>
  <c r="H1605" i="1"/>
  <c r="G1605" i="1"/>
  <c r="C1605" i="1"/>
  <c r="C1604" i="1"/>
  <c r="H1604" i="1" s="1"/>
  <c r="C1603" i="1"/>
  <c r="H1603" i="1" s="1"/>
  <c r="C1601" i="1"/>
  <c r="H1601" i="1" s="1"/>
  <c r="H1600" i="1"/>
  <c r="G1600" i="1"/>
  <c r="C1600" i="1"/>
  <c r="G1599" i="1"/>
  <c r="C1599" i="1"/>
  <c r="H1599" i="1" s="1"/>
  <c r="G1598" i="1"/>
  <c r="C1598" i="1"/>
  <c r="H1598" i="1" s="1"/>
  <c r="H1597" i="1"/>
  <c r="G1597" i="1"/>
  <c r="C1597" i="1"/>
  <c r="H1596" i="1"/>
  <c r="G1596" i="1"/>
  <c r="C1596" i="1"/>
  <c r="H1595" i="1"/>
  <c r="G1595" i="1"/>
  <c r="C1595" i="1"/>
  <c r="C1594" i="1"/>
  <c r="C1593" i="1"/>
  <c r="H1593" i="1" s="1"/>
  <c r="H1592" i="1"/>
  <c r="C1592" i="1"/>
  <c r="G1592" i="1" s="1"/>
  <c r="C1591" i="1"/>
  <c r="H1591" i="1" s="1"/>
  <c r="G1590" i="1"/>
  <c r="C1590" i="1"/>
  <c r="H1590" i="1" s="1"/>
  <c r="H1589" i="1"/>
  <c r="G1589" i="1"/>
  <c r="C1589" i="1"/>
  <c r="C1588" i="1"/>
  <c r="H1588" i="1" s="1"/>
  <c r="C1587" i="1"/>
  <c r="G1587" i="1" s="1"/>
  <c r="C1586" i="1"/>
  <c r="G1586" i="1" s="1"/>
  <c r="C1584" i="1"/>
  <c r="G1584" i="1" s="1"/>
  <c r="C1582" i="1"/>
  <c r="H1582" i="1" s="1"/>
  <c r="D1581" i="1"/>
  <c r="J1581" i="1" s="1"/>
  <c r="C1581" i="1"/>
  <c r="G1580" i="1"/>
  <c r="D1580" i="1"/>
  <c r="C1580" i="1"/>
  <c r="J1580" i="1" s="1"/>
  <c r="D1579" i="1"/>
  <c r="C1579" i="1"/>
  <c r="D1578" i="1"/>
  <c r="C1578" i="1"/>
  <c r="D1577" i="1"/>
  <c r="C1577" i="1"/>
  <c r="H1577" i="1" s="1"/>
  <c r="J1576" i="1"/>
  <c r="H1576" i="1"/>
  <c r="D1576" i="1"/>
  <c r="C1576" i="1"/>
  <c r="G1576" i="1" s="1"/>
  <c r="I1576" i="1" s="1"/>
  <c r="D1575" i="1"/>
  <c r="C1575" i="1"/>
  <c r="D1574" i="1"/>
  <c r="C1574" i="1"/>
  <c r="H1574" i="1" s="1"/>
  <c r="J1573" i="1"/>
  <c r="I1573" i="1"/>
  <c r="H1573" i="1"/>
  <c r="D1573" i="1"/>
  <c r="C1573" i="1"/>
  <c r="G1573" i="1" s="1"/>
  <c r="H1572" i="1"/>
  <c r="D1572" i="1"/>
  <c r="C1572" i="1"/>
  <c r="G1572" i="1" s="1"/>
  <c r="H1571" i="1"/>
  <c r="D1571" i="1"/>
  <c r="C1571" i="1"/>
  <c r="G1571" i="1" s="1"/>
  <c r="D1570" i="1"/>
  <c r="J1570" i="1" s="1"/>
  <c r="C1570" i="1"/>
  <c r="G1569" i="1"/>
  <c r="D1569" i="1"/>
  <c r="C1569" i="1"/>
  <c r="J1568" i="1"/>
  <c r="D1568" i="1"/>
  <c r="C1568" i="1"/>
  <c r="H1568" i="1" s="1"/>
  <c r="J1567" i="1"/>
  <c r="I1567" i="1"/>
  <c r="H1567" i="1"/>
  <c r="G1567" i="1"/>
  <c r="D1567" i="1"/>
  <c r="C1567" i="1"/>
  <c r="D1566" i="1"/>
  <c r="G1566" i="1" s="1"/>
  <c r="C1566" i="1"/>
  <c r="D1565" i="1"/>
  <c r="C1565" i="1"/>
  <c r="D1564" i="1"/>
  <c r="C1564" i="1"/>
  <c r="D1563" i="1"/>
  <c r="C1563" i="1"/>
  <c r="I1562" i="1"/>
  <c r="H1562" i="1"/>
  <c r="G1562" i="1"/>
  <c r="D1562" i="1"/>
  <c r="C1562" i="1"/>
  <c r="D1561" i="1"/>
  <c r="C1561" i="1"/>
  <c r="D1560" i="1"/>
  <c r="C1560" i="1"/>
  <c r="J1559" i="1"/>
  <c r="H1559" i="1"/>
  <c r="D1559" i="1"/>
  <c r="C1559" i="1"/>
  <c r="G1559" i="1" s="1"/>
  <c r="I1559" i="1" s="1"/>
  <c r="D1558" i="1"/>
  <c r="G1558" i="1" s="1"/>
  <c r="C1558" i="1"/>
  <c r="D1557" i="1"/>
  <c r="C1557" i="1"/>
  <c r="H1556" i="1"/>
  <c r="D1556" i="1"/>
  <c r="G1556" i="1" s="1"/>
  <c r="C1556" i="1"/>
  <c r="D1555" i="1"/>
  <c r="J1554" i="1"/>
  <c r="H1554" i="1"/>
  <c r="I1554" i="1" s="1"/>
  <c r="G1554" i="1"/>
  <c r="D1554" i="1"/>
  <c r="C1554" i="1"/>
  <c r="D1553" i="1"/>
  <c r="C1553" i="1"/>
  <c r="D1552" i="1"/>
  <c r="C1552" i="1"/>
  <c r="J1551" i="1"/>
  <c r="G1551" i="1"/>
  <c r="D1551" i="1"/>
  <c r="C1551" i="1"/>
  <c r="D1550" i="1"/>
  <c r="C1550" i="1"/>
  <c r="G1549" i="1"/>
  <c r="D1549" i="1"/>
  <c r="C1549" i="1"/>
  <c r="H1548" i="1"/>
  <c r="D1548" i="1"/>
  <c r="C1548" i="1"/>
  <c r="J1548" i="1" s="1"/>
  <c r="J1547" i="1"/>
  <c r="H1547" i="1"/>
  <c r="D1547" i="1"/>
  <c r="C1547" i="1"/>
  <c r="G1547" i="1" s="1"/>
  <c r="J1546" i="1"/>
  <c r="D1546" i="1"/>
  <c r="C1546" i="1"/>
  <c r="J1545" i="1"/>
  <c r="I1545" i="1"/>
  <c r="H1545" i="1"/>
  <c r="D1545" i="1"/>
  <c r="C1545" i="1"/>
  <c r="G1545" i="1" s="1"/>
  <c r="J1544" i="1"/>
  <c r="D1544" i="1"/>
  <c r="C1544" i="1"/>
  <c r="D1543" i="1"/>
  <c r="C1543" i="1"/>
  <c r="J1542" i="1"/>
  <c r="I1542" i="1"/>
  <c r="H1542" i="1"/>
  <c r="D1542" i="1"/>
  <c r="G1542" i="1" s="1"/>
  <c r="C1542" i="1"/>
  <c r="D1541" i="1"/>
  <c r="C1541" i="1"/>
  <c r="D1540" i="1"/>
  <c r="C1540" i="1"/>
  <c r="C1539" i="1"/>
  <c r="H1536" i="1"/>
  <c r="D1536" i="1"/>
  <c r="C1536" i="1"/>
  <c r="G1536" i="1" s="1"/>
  <c r="D1535" i="1"/>
  <c r="G1535" i="1" s="1"/>
  <c r="C1535" i="1"/>
  <c r="D1534" i="1"/>
  <c r="H1534" i="1" s="1"/>
  <c r="C1534" i="1"/>
  <c r="D1533" i="1"/>
  <c r="C1533" i="1"/>
  <c r="D1532" i="1"/>
  <c r="H1532" i="1" s="1"/>
  <c r="C1532" i="1"/>
  <c r="D1531" i="1"/>
  <c r="C1531" i="1"/>
  <c r="H1530" i="1"/>
  <c r="D1530" i="1"/>
  <c r="C1530" i="1"/>
  <c r="H1529" i="1"/>
  <c r="D1529" i="1"/>
  <c r="C1529" i="1"/>
  <c r="G1529" i="1" s="1"/>
  <c r="D1528" i="1"/>
  <c r="C1528" i="1"/>
  <c r="H1527" i="1"/>
  <c r="G1527" i="1"/>
  <c r="D1527" i="1"/>
  <c r="C1527" i="1"/>
  <c r="D1526" i="1"/>
  <c r="C1526" i="1"/>
  <c r="H1525" i="1"/>
  <c r="G1525" i="1"/>
  <c r="D1525" i="1"/>
  <c r="C1525" i="1"/>
  <c r="D1524" i="1"/>
  <c r="C1524" i="1"/>
  <c r="D1523" i="1"/>
  <c r="C1523" i="1"/>
  <c r="D1522" i="1"/>
  <c r="C1522" i="1"/>
  <c r="G1522" i="1" s="1"/>
  <c r="G1521" i="1"/>
  <c r="D1521" i="1"/>
  <c r="C1521" i="1"/>
  <c r="H1521" i="1" s="1"/>
  <c r="H1520" i="1"/>
  <c r="D1520" i="1"/>
  <c r="C1520" i="1"/>
  <c r="G1520" i="1" s="1"/>
  <c r="D1519" i="1"/>
  <c r="C1519" i="1"/>
  <c r="D1518" i="1"/>
  <c r="H1518" i="1" s="1"/>
  <c r="C1518" i="1"/>
  <c r="D1517" i="1"/>
  <c r="C1517" i="1"/>
  <c r="D1516" i="1"/>
  <c r="C1516" i="1"/>
  <c r="D1515" i="1"/>
  <c r="C1515" i="1"/>
  <c r="D1514" i="1"/>
  <c r="H1514" i="1" s="1"/>
  <c r="C1514" i="1"/>
  <c r="H1513" i="1"/>
  <c r="D1513" i="1"/>
  <c r="C1513" i="1"/>
  <c r="G1513" i="1" s="1"/>
  <c r="D1512" i="1"/>
  <c r="C1512" i="1"/>
  <c r="G1512" i="1" s="1"/>
  <c r="C1511" i="1"/>
  <c r="C1510" i="1"/>
  <c r="D1509" i="1"/>
  <c r="C1509" i="1"/>
  <c r="D1508" i="1"/>
  <c r="C1508" i="1"/>
  <c r="H1507" i="1"/>
  <c r="D1507" i="1"/>
  <c r="C1507" i="1"/>
  <c r="G1507" i="1" s="1"/>
  <c r="D1506" i="1"/>
  <c r="C1506" i="1"/>
  <c r="G1506" i="1" s="1"/>
  <c r="D1505" i="1"/>
  <c r="C1505" i="1"/>
  <c r="H1504" i="1"/>
  <c r="D1504" i="1"/>
  <c r="C1504" i="1"/>
  <c r="G1504" i="1" s="1"/>
  <c r="G1503" i="1"/>
  <c r="D1503" i="1"/>
  <c r="C1503" i="1"/>
  <c r="H1503" i="1" s="1"/>
  <c r="H1502" i="1"/>
  <c r="D1502" i="1"/>
  <c r="C1502" i="1"/>
  <c r="D1501" i="1"/>
  <c r="C1501" i="1"/>
  <c r="H1500" i="1"/>
  <c r="D1500" i="1"/>
  <c r="C1500" i="1"/>
  <c r="G1500" i="1" s="1"/>
  <c r="D1499" i="1"/>
  <c r="C1499" i="1"/>
  <c r="D1498" i="1"/>
  <c r="C1498" i="1"/>
  <c r="H1497" i="1"/>
  <c r="D1497" i="1"/>
  <c r="C1497" i="1"/>
  <c r="G1497" i="1" s="1"/>
  <c r="H1496" i="1"/>
  <c r="D1496" i="1"/>
  <c r="C1496" i="1"/>
  <c r="G1496" i="1" s="1"/>
  <c r="H1495" i="1"/>
  <c r="G1495" i="1"/>
  <c r="D1495" i="1"/>
  <c r="C1495" i="1"/>
  <c r="D1494" i="1"/>
  <c r="C1494" i="1"/>
  <c r="D1493" i="1"/>
  <c r="H1493" i="1" s="1"/>
  <c r="C1493" i="1"/>
  <c r="D1492" i="1"/>
  <c r="C1492" i="1"/>
  <c r="G1491" i="1"/>
  <c r="D1491" i="1"/>
  <c r="C1491" i="1"/>
  <c r="H1491" i="1" s="1"/>
  <c r="D1490" i="1"/>
  <c r="C1490" i="1"/>
  <c r="G1490" i="1" s="1"/>
  <c r="D1489" i="1"/>
  <c r="C1489" i="1"/>
  <c r="H1488" i="1"/>
  <c r="D1488" i="1"/>
  <c r="C1488" i="1"/>
  <c r="G1488" i="1" s="1"/>
  <c r="G1487" i="1"/>
  <c r="D1487" i="1"/>
  <c r="C1487" i="1"/>
  <c r="D1486" i="1"/>
  <c r="H1486" i="1" s="1"/>
  <c r="C1486" i="1"/>
  <c r="D1485" i="1"/>
  <c r="H1484" i="1"/>
  <c r="D1484" i="1"/>
  <c r="C1484" i="1"/>
  <c r="D1483" i="1"/>
  <c r="C1483" i="1"/>
  <c r="D1482" i="1"/>
  <c r="C1482" i="1"/>
  <c r="G1482" i="1" s="1"/>
  <c r="H1481" i="1"/>
  <c r="D1481" i="1"/>
  <c r="C1481" i="1"/>
  <c r="G1481" i="1" s="1"/>
  <c r="D1480" i="1"/>
  <c r="H1480" i="1" s="1"/>
  <c r="C1480" i="1"/>
  <c r="H1479" i="1"/>
  <c r="G1479" i="1"/>
  <c r="D1479" i="1"/>
  <c r="C1479" i="1"/>
  <c r="D1478" i="1"/>
  <c r="C1478" i="1"/>
  <c r="H1477" i="1"/>
  <c r="D1477" i="1"/>
  <c r="G1477" i="1" s="1"/>
  <c r="C1477" i="1"/>
  <c r="D1476" i="1"/>
  <c r="C1476" i="1"/>
  <c r="D1475" i="1"/>
  <c r="G1475" i="1" s="1"/>
  <c r="C1475" i="1"/>
  <c r="H1475" i="1" s="1"/>
  <c r="D1474" i="1"/>
  <c r="C1474" i="1"/>
  <c r="G1474" i="1" s="1"/>
  <c r="H1473" i="1"/>
  <c r="G1473" i="1"/>
  <c r="D1473" i="1"/>
  <c r="C1473" i="1"/>
  <c r="H1472" i="1"/>
  <c r="D1472" i="1"/>
  <c r="C1472" i="1"/>
  <c r="G1472" i="1" s="1"/>
  <c r="D1471" i="1"/>
  <c r="G1471" i="1" s="1"/>
  <c r="C1471" i="1"/>
  <c r="D1470" i="1"/>
  <c r="H1470" i="1" s="1"/>
  <c r="C1470" i="1"/>
  <c r="D1469" i="1"/>
  <c r="C1469" i="1"/>
  <c r="D1468" i="1"/>
  <c r="H1468" i="1" s="1"/>
  <c r="C1468" i="1"/>
  <c r="D1467" i="1"/>
  <c r="C1467" i="1"/>
  <c r="H1466" i="1"/>
  <c r="D1466" i="1"/>
  <c r="C1466" i="1"/>
  <c r="G1466" i="1" s="1"/>
  <c r="H1465" i="1"/>
  <c r="D1465" i="1"/>
  <c r="C1465" i="1"/>
  <c r="G1465" i="1" s="1"/>
  <c r="D1464" i="1"/>
  <c r="C1464" i="1"/>
  <c r="H1463" i="1"/>
  <c r="G1463" i="1"/>
  <c r="D1463" i="1"/>
  <c r="C1463" i="1"/>
  <c r="D1462" i="1"/>
  <c r="C1462" i="1"/>
  <c r="H1461" i="1"/>
  <c r="G1461" i="1"/>
  <c r="D1461" i="1"/>
  <c r="C1461" i="1"/>
  <c r="D1460" i="1"/>
  <c r="C1460" i="1"/>
  <c r="D1459" i="1"/>
  <c r="C1459" i="1"/>
  <c r="D1458" i="1"/>
  <c r="C1458" i="1"/>
  <c r="G1458" i="1" s="1"/>
  <c r="H1457" i="1"/>
  <c r="G1457" i="1"/>
  <c r="D1457" i="1"/>
  <c r="C1457" i="1"/>
  <c r="H1456" i="1"/>
  <c r="D1456" i="1"/>
  <c r="C1456" i="1"/>
  <c r="G1456" i="1" s="1"/>
  <c r="D1455" i="1"/>
  <c r="G1455" i="1" s="1"/>
  <c r="C1455" i="1"/>
  <c r="H1455" i="1" s="1"/>
  <c r="D1454" i="1"/>
  <c r="H1454" i="1" s="1"/>
  <c r="C1454" i="1"/>
  <c r="D1453" i="1"/>
  <c r="C1453" i="1"/>
  <c r="H1453" i="1" s="1"/>
  <c r="H1452" i="1"/>
  <c r="D1452" i="1"/>
  <c r="C1452" i="1"/>
  <c r="D1451" i="1"/>
  <c r="C1451" i="1"/>
  <c r="D1450" i="1"/>
  <c r="C1450" i="1"/>
  <c r="G1450" i="1" s="1"/>
  <c r="H1449" i="1"/>
  <c r="D1449" i="1"/>
  <c r="C1449" i="1"/>
  <c r="G1449" i="1" s="1"/>
  <c r="D1448" i="1"/>
  <c r="H1448" i="1" s="1"/>
  <c r="C1448" i="1"/>
  <c r="H1447" i="1"/>
  <c r="G1447" i="1"/>
  <c r="D1447" i="1"/>
  <c r="C1447" i="1"/>
  <c r="D1446" i="1"/>
  <c r="C1446" i="1"/>
  <c r="D1445" i="1"/>
  <c r="H1445" i="1" s="1"/>
  <c r="C1445" i="1"/>
  <c r="D1444" i="1"/>
  <c r="C1444" i="1"/>
  <c r="G1443" i="1"/>
  <c r="D1443" i="1"/>
  <c r="C1443" i="1"/>
  <c r="H1443" i="1" s="1"/>
  <c r="D1442" i="1"/>
  <c r="C1442" i="1"/>
  <c r="D1441" i="1"/>
  <c r="C1441" i="1"/>
  <c r="H1440" i="1"/>
  <c r="D1440" i="1"/>
  <c r="C1440" i="1"/>
  <c r="G1440" i="1" s="1"/>
  <c r="H1439" i="1"/>
  <c r="G1439" i="1"/>
  <c r="D1439" i="1"/>
  <c r="C1439" i="1"/>
  <c r="H1438" i="1"/>
  <c r="D1438" i="1"/>
  <c r="C1438" i="1"/>
  <c r="D1437" i="1"/>
  <c r="G1437" i="1" s="1"/>
  <c r="C1437" i="1"/>
  <c r="D1436" i="1"/>
  <c r="C1436" i="1"/>
  <c r="D1435" i="1"/>
  <c r="C1435" i="1"/>
  <c r="D1434" i="1"/>
  <c r="H1434" i="1" s="1"/>
  <c r="C1434" i="1"/>
  <c r="D1433" i="1"/>
  <c r="C1433" i="1"/>
  <c r="D1432" i="1"/>
  <c r="C1432" i="1"/>
  <c r="G1432" i="1" s="1"/>
  <c r="D1431" i="1"/>
  <c r="D1430" i="1"/>
  <c r="H1430" i="1" s="1"/>
  <c r="C1430" i="1"/>
  <c r="D1429" i="1"/>
  <c r="C1429" i="1"/>
  <c r="D1428" i="1"/>
  <c r="C1428" i="1"/>
  <c r="H1427" i="1"/>
  <c r="D1427" i="1"/>
  <c r="C1427" i="1"/>
  <c r="G1427" i="1" s="1"/>
  <c r="D1426" i="1"/>
  <c r="C1426" i="1"/>
  <c r="D1425" i="1"/>
  <c r="C1425" i="1"/>
  <c r="H1424" i="1"/>
  <c r="D1424" i="1"/>
  <c r="C1424" i="1"/>
  <c r="G1424" i="1" s="1"/>
  <c r="D1423" i="1"/>
  <c r="C1423" i="1"/>
  <c r="D1422" i="1"/>
  <c r="H1422" i="1" s="1"/>
  <c r="C1422" i="1"/>
  <c r="G1421" i="1"/>
  <c r="D1421" i="1"/>
  <c r="C1421" i="1"/>
  <c r="D1420" i="1"/>
  <c r="C1420" i="1"/>
  <c r="D1419" i="1"/>
  <c r="C1419" i="1"/>
  <c r="H1418" i="1"/>
  <c r="D1418" i="1"/>
  <c r="C1418" i="1"/>
  <c r="D1417" i="1"/>
  <c r="C1417" i="1"/>
  <c r="G1417" i="1" s="1"/>
  <c r="D1416" i="1"/>
  <c r="C1416" i="1"/>
  <c r="H1415" i="1"/>
  <c r="G1415" i="1"/>
  <c r="D1415" i="1"/>
  <c r="C1415" i="1"/>
  <c r="D1414" i="1"/>
  <c r="C1414" i="1"/>
  <c r="G1414" i="1" s="1"/>
  <c r="H1413" i="1"/>
  <c r="G1413" i="1"/>
  <c r="D1413" i="1"/>
  <c r="C1413" i="1"/>
  <c r="D1412" i="1"/>
  <c r="C1412" i="1"/>
  <c r="D1411" i="1"/>
  <c r="G1411" i="1" s="1"/>
  <c r="C1411" i="1"/>
  <c r="D1410" i="1"/>
  <c r="C1410" i="1"/>
  <c r="H1409" i="1"/>
  <c r="D1409" i="1"/>
  <c r="C1409" i="1"/>
  <c r="G1409" i="1" s="1"/>
  <c r="H1408" i="1"/>
  <c r="D1408" i="1"/>
  <c r="C1408" i="1"/>
  <c r="G1408" i="1" s="1"/>
  <c r="G1407" i="1"/>
  <c r="D1407" i="1"/>
  <c r="C1407" i="1"/>
  <c r="H1407" i="1" s="1"/>
  <c r="H1406" i="1"/>
  <c r="D1406" i="1"/>
  <c r="C1406" i="1"/>
  <c r="D1405" i="1"/>
  <c r="C1405" i="1"/>
  <c r="D1404" i="1"/>
  <c r="C1404" i="1"/>
  <c r="D1403" i="1"/>
  <c r="C1403" i="1"/>
  <c r="D1402" i="1"/>
  <c r="C1402" i="1"/>
  <c r="D1400" i="1"/>
  <c r="H1400" i="1" s="1"/>
  <c r="C1400" i="1"/>
  <c r="D1399" i="1"/>
  <c r="H1399" i="1" s="1"/>
  <c r="C1399" i="1"/>
  <c r="D1398" i="1"/>
  <c r="C1398" i="1"/>
  <c r="D1397" i="1"/>
  <c r="H1397" i="1" s="1"/>
  <c r="C1397" i="1"/>
  <c r="D1396" i="1"/>
  <c r="C1396" i="1"/>
  <c r="H1395" i="1"/>
  <c r="G1395" i="1"/>
  <c r="D1395" i="1"/>
  <c r="C1395" i="1"/>
  <c r="D1394" i="1"/>
  <c r="C1394" i="1"/>
  <c r="D1393" i="1"/>
  <c r="C1393" i="1"/>
  <c r="D1392" i="1"/>
  <c r="H1392" i="1" s="1"/>
  <c r="C1392" i="1"/>
  <c r="D1391" i="1"/>
  <c r="C1391" i="1"/>
  <c r="G1391" i="1" s="1"/>
  <c r="D1390" i="1"/>
  <c r="C1390" i="1"/>
  <c r="D1389" i="1"/>
  <c r="C1389" i="1"/>
  <c r="D1388" i="1"/>
  <c r="C1388" i="1"/>
  <c r="D1387" i="1"/>
  <c r="C1387" i="1"/>
  <c r="D1386" i="1"/>
  <c r="C1386" i="1"/>
  <c r="D1385" i="1"/>
  <c r="C1385" i="1"/>
  <c r="H1384" i="1"/>
  <c r="D1384" i="1"/>
  <c r="C1384" i="1"/>
  <c r="D1383" i="1"/>
  <c r="C1383" i="1"/>
  <c r="H1383" i="1" s="1"/>
  <c r="D1382" i="1"/>
  <c r="H1382" i="1" s="1"/>
  <c r="C1382" i="1"/>
  <c r="G1381" i="1"/>
  <c r="D1381" i="1"/>
  <c r="H1381" i="1" s="1"/>
  <c r="C1381" i="1"/>
  <c r="D1380" i="1"/>
  <c r="C1380" i="1"/>
  <c r="D1379" i="1"/>
  <c r="C1379" i="1"/>
  <c r="G1379" i="1" s="1"/>
  <c r="D1378" i="1"/>
  <c r="C1378" i="1"/>
  <c r="D1377" i="1"/>
  <c r="C1377" i="1"/>
  <c r="D1376" i="1"/>
  <c r="C1376" i="1"/>
  <c r="G1376" i="1" s="1"/>
  <c r="D1375" i="1"/>
  <c r="C1375" i="1"/>
  <c r="H1375" i="1" s="1"/>
  <c r="D1374" i="1"/>
  <c r="C1374" i="1"/>
  <c r="D1373" i="1"/>
  <c r="C1373" i="1"/>
  <c r="D1372" i="1"/>
  <c r="C1372" i="1"/>
  <c r="H1372" i="1" s="1"/>
  <c r="D1371" i="1"/>
  <c r="C1371" i="1"/>
  <c r="G1371" i="1" s="1"/>
  <c r="D1370" i="1"/>
  <c r="C1370" i="1"/>
  <c r="D1369" i="1"/>
  <c r="C1369" i="1"/>
  <c r="H1369" i="1" s="1"/>
  <c r="D1368" i="1"/>
  <c r="H1368" i="1" s="1"/>
  <c r="C1368" i="1"/>
  <c r="D1367" i="1"/>
  <c r="H1367" i="1" s="1"/>
  <c r="C1367" i="1"/>
  <c r="G1367" i="1" s="1"/>
  <c r="D1366" i="1"/>
  <c r="C1366" i="1"/>
  <c r="D1365" i="1"/>
  <c r="H1365" i="1" s="1"/>
  <c r="C1365" i="1"/>
  <c r="D1364" i="1"/>
  <c r="C1364" i="1"/>
  <c r="H1364" i="1" s="1"/>
  <c r="D1363" i="1"/>
  <c r="H1363" i="1" s="1"/>
  <c r="C1363" i="1"/>
  <c r="G1363" i="1" s="1"/>
  <c r="G1362" i="1"/>
  <c r="D1362" i="1"/>
  <c r="C1362" i="1"/>
  <c r="D1361" i="1"/>
  <c r="H1361" i="1" s="1"/>
  <c r="C1361" i="1"/>
  <c r="G1361" i="1" s="1"/>
  <c r="G1360" i="1"/>
  <c r="D1360" i="1"/>
  <c r="C1360" i="1"/>
  <c r="H1360" i="1" s="1"/>
  <c r="D1359" i="1"/>
  <c r="H1359" i="1" s="1"/>
  <c r="C1359" i="1"/>
  <c r="D1358" i="1"/>
  <c r="C1358" i="1"/>
  <c r="H1358" i="1" s="1"/>
  <c r="D1357" i="1"/>
  <c r="H1357" i="1" s="1"/>
  <c r="C1357" i="1"/>
  <c r="D1356" i="1"/>
  <c r="G1356" i="1" s="1"/>
  <c r="C1356" i="1"/>
  <c r="D1355" i="1"/>
  <c r="H1355" i="1" s="1"/>
  <c r="C1355" i="1"/>
  <c r="D1354" i="1"/>
  <c r="C1354" i="1"/>
  <c r="D1353" i="1"/>
  <c r="H1353" i="1" s="1"/>
  <c r="C1353" i="1"/>
  <c r="G1353" i="1" s="1"/>
  <c r="G1352" i="1"/>
  <c r="D1352" i="1"/>
  <c r="C1352" i="1"/>
  <c r="D1351" i="1"/>
  <c r="H1351" i="1" s="1"/>
  <c r="C1351" i="1"/>
  <c r="G1351" i="1" s="1"/>
  <c r="D1350" i="1"/>
  <c r="C1350" i="1"/>
  <c r="D1349" i="1"/>
  <c r="H1349" i="1" s="1"/>
  <c r="C1349" i="1"/>
  <c r="D1348" i="1"/>
  <c r="C1348" i="1"/>
  <c r="H1348" i="1" s="1"/>
  <c r="D1347" i="1"/>
  <c r="H1347" i="1" s="1"/>
  <c r="C1347" i="1"/>
  <c r="G1347" i="1" s="1"/>
  <c r="G1346" i="1"/>
  <c r="D1346" i="1"/>
  <c r="C1346" i="1"/>
  <c r="D1345" i="1"/>
  <c r="H1345" i="1" s="1"/>
  <c r="C1345" i="1"/>
  <c r="G1345" i="1" s="1"/>
  <c r="G1344" i="1"/>
  <c r="D1344" i="1"/>
  <c r="C1344" i="1"/>
  <c r="H1344" i="1" s="1"/>
  <c r="D1343" i="1"/>
  <c r="H1343" i="1" s="1"/>
  <c r="C1343" i="1"/>
  <c r="D1342" i="1"/>
  <c r="C1342" i="1"/>
  <c r="H1342" i="1" s="1"/>
  <c r="D1341" i="1"/>
  <c r="H1341" i="1" s="1"/>
  <c r="C1341" i="1"/>
  <c r="D1340" i="1"/>
  <c r="G1340" i="1" s="1"/>
  <c r="C1340" i="1"/>
  <c r="D1339" i="1"/>
  <c r="H1339" i="1" s="1"/>
  <c r="C1339" i="1"/>
  <c r="D1338" i="1"/>
  <c r="C1338" i="1"/>
  <c r="D1337" i="1"/>
  <c r="H1337" i="1" s="1"/>
  <c r="C1337" i="1"/>
  <c r="G1337" i="1" s="1"/>
  <c r="G1336" i="1"/>
  <c r="D1336" i="1"/>
  <c r="C1336" i="1"/>
  <c r="D1335" i="1"/>
  <c r="H1335" i="1" s="1"/>
  <c r="C1335" i="1"/>
  <c r="G1335" i="1" s="1"/>
  <c r="D1334" i="1"/>
  <c r="C1334" i="1"/>
  <c r="D1333" i="1"/>
  <c r="H1333" i="1" s="1"/>
  <c r="C1333" i="1"/>
  <c r="D1332" i="1"/>
  <c r="C1332" i="1"/>
  <c r="D1331" i="1"/>
  <c r="H1331" i="1" s="1"/>
  <c r="C1331" i="1"/>
  <c r="G1331" i="1" s="1"/>
  <c r="G1330" i="1"/>
  <c r="D1330" i="1"/>
  <c r="C1330" i="1"/>
  <c r="D1329" i="1"/>
  <c r="H1329" i="1" s="1"/>
  <c r="C1329" i="1"/>
  <c r="G1329" i="1" s="1"/>
  <c r="G1328" i="1"/>
  <c r="D1328" i="1"/>
  <c r="C1328" i="1"/>
  <c r="H1328" i="1" s="1"/>
  <c r="D1327" i="1"/>
  <c r="H1327" i="1" s="1"/>
  <c r="C1327" i="1"/>
  <c r="D1326" i="1"/>
  <c r="C1326" i="1"/>
  <c r="D1325" i="1"/>
  <c r="H1325" i="1" s="1"/>
  <c r="C1325" i="1"/>
  <c r="G1325" i="1" s="1"/>
  <c r="H1324" i="1"/>
  <c r="G1324" i="1"/>
  <c r="D1324" i="1"/>
  <c r="C1324" i="1"/>
  <c r="D1323" i="1"/>
  <c r="H1323" i="1" s="1"/>
  <c r="C1323" i="1"/>
  <c r="G1323" i="1" s="1"/>
  <c r="D1322" i="1"/>
  <c r="G1322" i="1" s="1"/>
  <c r="C1322" i="1"/>
  <c r="H1322" i="1" s="1"/>
  <c r="D1321" i="1"/>
  <c r="H1321" i="1" s="1"/>
  <c r="C1321" i="1"/>
  <c r="G1320" i="1"/>
  <c r="D1320" i="1"/>
  <c r="C1320" i="1"/>
  <c r="H1320" i="1" s="1"/>
  <c r="D1319" i="1"/>
  <c r="H1319" i="1" s="1"/>
  <c r="C1319" i="1"/>
  <c r="D1318" i="1"/>
  <c r="C1318" i="1"/>
  <c r="D1317" i="1"/>
  <c r="H1317" i="1" s="1"/>
  <c r="C1317" i="1"/>
  <c r="G1317" i="1" s="1"/>
  <c r="H1316" i="1"/>
  <c r="G1316" i="1"/>
  <c r="D1316" i="1"/>
  <c r="C1316" i="1"/>
  <c r="D1315" i="1"/>
  <c r="H1315" i="1" s="1"/>
  <c r="C1315" i="1"/>
  <c r="G1315" i="1" s="1"/>
  <c r="D1314" i="1"/>
  <c r="G1314" i="1" s="1"/>
  <c r="C1314" i="1"/>
  <c r="H1314" i="1" s="1"/>
  <c r="D1313" i="1"/>
  <c r="H1313" i="1" s="1"/>
  <c r="C1313" i="1"/>
  <c r="G1312" i="1"/>
  <c r="D1312" i="1"/>
  <c r="C1312" i="1"/>
  <c r="H1312" i="1" s="1"/>
  <c r="D1311" i="1"/>
  <c r="H1311" i="1" s="1"/>
  <c r="C1311" i="1"/>
  <c r="D1310" i="1"/>
  <c r="C1310" i="1"/>
  <c r="D1309" i="1"/>
  <c r="H1309" i="1" s="1"/>
  <c r="C1309" i="1"/>
  <c r="G1309" i="1" s="1"/>
  <c r="H1308" i="1"/>
  <c r="G1308" i="1"/>
  <c r="D1308" i="1"/>
  <c r="C1308" i="1"/>
  <c r="D1307" i="1"/>
  <c r="H1307" i="1" s="1"/>
  <c r="C1307" i="1"/>
  <c r="G1307" i="1" s="1"/>
  <c r="D1306" i="1"/>
  <c r="G1306" i="1" s="1"/>
  <c r="C1306" i="1"/>
  <c r="D1305" i="1"/>
  <c r="H1305" i="1" s="1"/>
  <c r="C1305" i="1"/>
  <c r="G1304" i="1"/>
  <c r="D1304" i="1"/>
  <c r="C1304" i="1"/>
  <c r="H1304" i="1" s="1"/>
  <c r="D1303" i="1"/>
  <c r="H1303" i="1" s="1"/>
  <c r="C1303" i="1"/>
  <c r="D1302" i="1"/>
  <c r="C1302" i="1"/>
  <c r="C1301" i="1"/>
  <c r="C1300" i="1"/>
  <c r="D1299" i="1"/>
  <c r="H1299" i="1" s="1"/>
  <c r="C1299" i="1"/>
  <c r="G1299" i="1" s="1"/>
  <c r="D1298" i="1"/>
  <c r="C1298" i="1"/>
  <c r="D1297" i="1"/>
  <c r="H1297" i="1" s="1"/>
  <c r="C1297" i="1"/>
  <c r="G1296" i="1"/>
  <c r="D1296" i="1"/>
  <c r="C1296" i="1"/>
  <c r="H1296" i="1" s="1"/>
  <c r="D1295" i="1"/>
  <c r="H1295" i="1" s="1"/>
  <c r="C1295" i="1"/>
  <c r="D1294" i="1"/>
  <c r="C1294" i="1"/>
  <c r="D1293" i="1"/>
  <c r="H1293" i="1" s="1"/>
  <c r="C1293" i="1"/>
  <c r="G1293" i="1" s="1"/>
  <c r="D1292" i="1"/>
  <c r="C1292" i="1"/>
  <c r="H1292" i="1" s="1"/>
  <c r="D1291" i="1"/>
  <c r="H1291" i="1" s="1"/>
  <c r="C1291" i="1"/>
  <c r="G1291" i="1" s="1"/>
  <c r="G1290" i="1"/>
  <c r="D1290" i="1"/>
  <c r="H1290" i="1" s="1"/>
  <c r="C1290" i="1"/>
  <c r="D1289" i="1"/>
  <c r="H1289" i="1" s="1"/>
  <c r="C1289" i="1"/>
  <c r="D1288" i="1"/>
  <c r="C1288" i="1"/>
  <c r="H1288" i="1" s="1"/>
  <c r="D1287" i="1"/>
  <c r="C1287" i="1"/>
  <c r="D1286" i="1"/>
  <c r="C1286" i="1"/>
  <c r="D1285" i="1"/>
  <c r="C1285" i="1"/>
  <c r="H1284" i="1"/>
  <c r="G1284" i="1"/>
  <c r="D1284" i="1"/>
  <c r="C1284" i="1"/>
  <c r="D1283" i="1"/>
  <c r="C1283" i="1"/>
  <c r="H1282" i="1"/>
  <c r="G1282" i="1"/>
  <c r="D1282" i="1"/>
  <c r="C1282" i="1"/>
  <c r="D1281" i="1"/>
  <c r="C1281" i="1"/>
  <c r="D1280" i="1"/>
  <c r="H1280" i="1" s="1"/>
  <c r="C1280" i="1"/>
  <c r="D1279" i="1"/>
  <c r="C1279" i="1"/>
  <c r="G1279" i="1" s="1"/>
  <c r="C1278" i="1"/>
  <c r="H1277" i="1"/>
  <c r="D1277" i="1"/>
  <c r="C1277" i="1"/>
  <c r="D1276" i="1"/>
  <c r="C1276" i="1"/>
  <c r="H1276" i="1" s="1"/>
  <c r="H1275" i="1"/>
  <c r="D1275" i="1"/>
  <c r="C1275" i="1"/>
  <c r="D1274" i="1"/>
  <c r="C1274" i="1"/>
  <c r="H1273" i="1"/>
  <c r="D1273" i="1"/>
  <c r="C1273" i="1"/>
  <c r="D1272" i="1"/>
  <c r="C1272" i="1"/>
  <c r="D1271" i="1"/>
  <c r="C1271" i="1"/>
  <c r="H1270" i="1"/>
  <c r="D1270" i="1"/>
  <c r="C1270" i="1"/>
  <c r="G1270" i="1" s="1"/>
  <c r="H1269" i="1"/>
  <c r="D1269" i="1"/>
  <c r="C1269" i="1"/>
  <c r="G1269" i="1" s="1"/>
  <c r="H1268" i="1"/>
  <c r="G1268" i="1"/>
  <c r="D1268" i="1"/>
  <c r="C1268" i="1"/>
  <c r="D1267" i="1"/>
  <c r="C1267" i="1"/>
  <c r="D1266" i="1"/>
  <c r="H1266" i="1" s="1"/>
  <c r="C1266" i="1"/>
  <c r="D1265" i="1"/>
  <c r="C1265" i="1"/>
  <c r="C1264" i="1"/>
  <c r="D1263" i="1"/>
  <c r="C1263" i="1"/>
  <c r="G1263" i="1" s="1"/>
  <c r="D1262" i="1"/>
  <c r="C1262" i="1"/>
  <c r="D1261" i="1"/>
  <c r="H1261" i="1" s="1"/>
  <c r="C1261" i="1"/>
  <c r="D1260" i="1"/>
  <c r="C1260" i="1"/>
  <c r="C1259" i="1"/>
  <c r="D1258" i="1"/>
  <c r="C1258" i="1"/>
  <c r="H1258" i="1" s="1"/>
  <c r="D1257" i="1"/>
  <c r="H1257" i="1" s="1"/>
  <c r="C1257" i="1"/>
  <c r="C1256" i="1"/>
  <c r="C1255" i="1"/>
  <c r="D1254" i="1"/>
  <c r="C1254" i="1"/>
  <c r="G1253" i="1"/>
  <c r="D1253" i="1"/>
  <c r="C1253" i="1"/>
  <c r="H1253" i="1" s="1"/>
  <c r="D1252" i="1"/>
  <c r="C1252" i="1"/>
  <c r="D1251" i="1"/>
  <c r="C1251" i="1"/>
  <c r="H1251" i="1" s="1"/>
  <c r="D1250" i="1"/>
  <c r="C1250" i="1"/>
  <c r="G1249" i="1"/>
  <c r="D1249" i="1"/>
  <c r="C1249" i="1"/>
  <c r="H1249" i="1" s="1"/>
  <c r="D1248" i="1"/>
  <c r="C1248" i="1"/>
  <c r="D1247" i="1"/>
  <c r="G1247" i="1" s="1"/>
  <c r="C1247" i="1"/>
  <c r="D1246" i="1"/>
  <c r="C1246" i="1"/>
  <c r="D1245" i="1"/>
  <c r="G1245" i="1" s="1"/>
  <c r="C1245" i="1"/>
  <c r="D1244" i="1"/>
  <c r="C1244" i="1"/>
  <c r="D1243" i="1"/>
  <c r="C1243" i="1"/>
  <c r="D1242" i="1"/>
  <c r="C1242" i="1"/>
  <c r="D1241" i="1"/>
  <c r="C1241" i="1"/>
  <c r="H1241" i="1" s="1"/>
  <c r="D1240" i="1"/>
  <c r="C1240" i="1"/>
  <c r="D1239" i="1"/>
  <c r="C1239" i="1"/>
  <c r="D1238" i="1"/>
  <c r="C1238" i="1"/>
  <c r="D1237" i="1"/>
  <c r="C1237" i="1"/>
  <c r="H1237" i="1" s="1"/>
  <c r="D1236" i="1"/>
  <c r="C1236" i="1"/>
  <c r="G1235" i="1"/>
  <c r="D1235" i="1"/>
  <c r="C1235" i="1"/>
  <c r="H1235" i="1" s="1"/>
  <c r="D1234" i="1"/>
  <c r="C1234" i="1"/>
  <c r="D1233" i="1"/>
  <c r="C1233" i="1"/>
  <c r="H1233" i="1" s="1"/>
  <c r="D1232" i="1"/>
  <c r="C1232" i="1"/>
  <c r="D1231" i="1"/>
  <c r="C1231" i="1"/>
  <c r="D1230" i="1"/>
  <c r="C1230" i="1"/>
  <c r="D1229" i="1"/>
  <c r="G1229" i="1" s="1"/>
  <c r="C1229" i="1"/>
  <c r="D1228" i="1"/>
  <c r="C1228" i="1"/>
  <c r="D1227" i="1"/>
  <c r="C1227" i="1"/>
  <c r="D1226" i="1"/>
  <c r="C1226" i="1"/>
  <c r="D1225" i="1"/>
  <c r="C1225" i="1"/>
  <c r="H1225" i="1" s="1"/>
  <c r="D1224" i="1"/>
  <c r="C1224" i="1"/>
  <c r="D1223" i="1"/>
  <c r="D1222" i="1"/>
  <c r="C1222" i="1"/>
  <c r="D1221" i="1"/>
  <c r="C1221" i="1"/>
  <c r="H1221" i="1" s="1"/>
  <c r="D1220" i="1"/>
  <c r="C1220" i="1"/>
  <c r="G1219" i="1"/>
  <c r="D1219" i="1"/>
  <c r="C1219" i="1"/>
  <c r="H1219" i="1" s="1"/>
  <c r="D1218" i="1"/>
  <c r="C1218" i="1"/>
  <c r="D1217" i="1"/>
  <c r="C1217" i="1"/>
  <c r="H1217" i="1" s="1"/>
  <c r="D1216" i="1"/>
  <c r="C1216" i="1"/>
  <c r="D1215" i="1"/>
  <c r="G1215" i="1" s="1"/>
  <c r="C1215" i="1"/>
  <c r="D1214" i="1"/>
  <c r="C1214" i="1"/>
  <c r="H1213" i="1"/>
  <c r="G1213" i="1"/>
  <c r="D1213" i="1"/>
  <c r="C1213" i="1"/>
  <c r="D1212" i="1"/>
  <c r="C1212" i="1"/>
  <c r="D1211" i="1"/>
  <c r="C1211" i="1"/>
  <c r="D1210" i="1"/>
  <c r="C1210" i="1"/>
  <c r="D1209" i="1"/>
  <c r="C1209" i="1"/>
  <c r="H1209" i="1" s="1"/>
  <c r="D1208" i="1"/>
  <c r="C1208" i="1"/>
  <c r="D1207" i="1"/>
  <c r="D1206" i="1"/>
  <c r="C1206" i="1"/>
  <c r="H1205" i="1"/>
  <c r="G1205" i="1"/>
  <c r="D1205" i="1"/>
  <c r="C1205" i="1"/>
  <c r="D1204" i="1"/>
  <c r="C1204" i="1"/>
  <c r="D1203" i="1"/>
  <c r="C1203" i="1"/>
  <c r="D1202" i="1"/>
  <c r="C1202" i="1"/>
  <c r="D1201" i="1"/>
  <c r="C1201" i="1"/>
  <c r="H1201" i="1" s="1"/>
  <c r="D1200" i="1"/>
  <c r="C1200" i="1"/>
  <c r="D1199" i="1"/>
  <c r="C1199" i="1"/>
  <c r="H1199" i="1" s="1"/>
  <c r="D1198" i="1"/>
  <c r="C1198" i="1"/>
  <c r="H1197" i="1"/>
  <c r="G1197" i="1"/>
  <c r="D1197" i="1"/>
  <c r="C1197" i="1"/>
  <c r="D1196" i="1"/>
  <c r="C1196" i="1"/>
  <c r="D1195" i="1"/>
  <c r="C1195" i="1"/>
  <c r="D1194" i="1"/>
  <c r="C1194" i="1"/>
  <c r="D1193" i="1"/>
  <c r="C1193" i="1"/>
  <c r="H1193" i="1" s="1"/>
  <c r="D1192" i="1"/>
  <c r="C1192" i="1"/>
  <c r="D1191" i="1"/>
  <c r="C1191" i="1"/>
  <c r="H1191" i="1" s="1"/>
  <c r="D1190" i="1"/>
  <c r="C1190" i="1"/>
  <c r="H1189" i="1"/>
  <c r="G1189" i="1"/>
  <c r="D1189" i="1"/>
  <c r="C1189" i="1"/>
  <c r="D1188" i="1"/>
  <c r="C1188" i="1"/>
  <c r="D1187" i="1"/>
  <c r="C1187" i="1"/>
  <c r="D1186" i="1"/>
  <c r="C1186" i="1"/>
  <c r="D1185" i="1"/>
  <c r="C1185" i="1"/>
  <c r="H1185" i="1" s="1"/>
  <c r="D1184" i="1"/>
  <c r="C1184" i="1"/>
  <c r="D1183" i="1"/>
  <c r="C1183" i="1"/>
  <c r="H1183" i="1" s="1"/>
  <c r="D1182" i="1"/>
  <c r="D1179" i="1"/>
  <c r="C1179" i="1"/>
  <c r="D1178" i="1"/>
  <c r="C1178" i="1"/>
  <c r="D1177" i="1"/>
  <c r="C1177" i="1"/>
  <c r="H1177" i="1" s="1"/>
  <c r="C1176" i="1"/>
  <c r="D1175" i="1"/>
  <c r="C1175" i="1"/>
  <c r="H1175" i="1" s="1"/>
  <c r="D1174" i="1"/>
  <c r="C1174" i="1"/>
  <c r="H1173" i="1"/>
  <c r="G1173" i="1"/>
  <c r="D1173" i="1"/>
  <c r="C1173" i="1"/>
  <c r="D1172" i="1"/>
  <c r="C1172" i="1"/>
  <c r="D1171" i="1"/>
  <c r="C1171" i="1"/>
  <c r="D1170" i="1"/>
  <c r="C1170" i="1"/>
  <c r="D1169" i="1"/>
  <c r="C1169" i="1"/>
  <c r="H1169" i="1" s="1"/>
  <c r="D1168" i="1"/>
  <c r="C1168" i="1"/>
  <c r="D1167" i="1"/>
  <c r="C1167" i="1"/>
  <c r="D1166" i="1"/>
  <c r="C1166" i="1"/>
  <c r="D1165" i="1"/>
  <c r="H1165" i="1" s="1"/>
  <c r="C1165" i="1"/>
  <c r="D1164" i="1"/>
  <c r="C1164" i="1"/>
  <c r="D1163" i="1"/>
  <c r="C1163" i="1"/>
  <c r="D1162" i="1"/>
  <c r="C1162" i="1"/>
  <c r="D1161" i="1"/>
  <c r="C1161" i="1"/>
  <c r="D1160" i="1"/>
  <c r="C1160" i="1"/>
  <c r="D1159" i="1"/>
  <c r="C1159" i="1"/>
  <c r="H1159" i="1" s="1"/>
  <c r="D1158" i="1"/>
  <c r="C1158" i="1"/>
  <c r="H1157" i="1"/>
  <c r="G1157" i="1"/>
  <c r="D1157" i="1"/>
  <c r="C1157" i="1"/>
  <c r="D1156" i="1"/>
  <c r="C1156" i="1"/>
  <c r="D1155" i="1"/>
  <c r="C1155" i="1"/>
  <c r="D1154" i="1"/>
  <c r="C1154" i="1"/>
  <c r="D1153" i="1"/>
  <c r="C1153" i="1"/>
  <c r="H1153" i="1" s="1"/>
  <c r="D1151" i="1"/>
  <c r="G1151" i="1" s="1"/>
  <c r="C1151" i="1"/>
  <c r="H1151" i="1" s="1"/>
  <c r="D1150" i="1"/>
  <c r="C1150" i="1"/>
  <c r="H1149" i="1"/>
  <c r="G1149" i="1"/>
  <c r="D1149" i="1"/>
  <c r="C1149" i="1"/>
  <c r="D1148" i="1"/>
  <c r="C1148" i="1"/>
  <c r="D1147" i="1"/>
  <c r="C1147" i="1"/>
  <c r="D1146" i="1"/>
  <c r="C1146" i="1"/>
  <c r="D1145" i="1"/>
  <c r="C1145" i="1"/>
  <c r="H1145" i="1" s="1"/>
  <c r="D1144" i="1"/>
  <c r="C1144" i="1"/>
  <c r="D1143" i="1"/>
  <c r="C1143" i="1"/>
  <c r="H1143" i="1" s="1"/>
  <c r="D1142" i="1"/>
  <c r="C1142" i="1"/>
  <c r="H1141" i="1"/>
  <c r="G1141" i="1"/>
  <c r="D1141" i="1"/>
  <c r="C1141" i="1"/>
  <c r="D1140" i="1"/>
  <c r="C1140" i="1"/>
  <c r="D1139" i="1"/>
  <c r="C1139" i="1"/>
  <c r="D1138" i="1"/>
  <c r="C1138" i="1"/>
  <c r="D1137" i="1"/>
  <c r="C1137" i="1"/>
  <c r="H1137" i="1" s="1"/>
  <c r="D1136" i="1"/>
  <c r="C1136" i="1"/>
  <c r="D1135" i="1"/>
  <c r="G1135" i="1" s="1"/>
  <c r="C1135" i="1"/>
  <c r="H1135" i="1" s="1"/>
  <c r="D1134" i="1"/>
  <c r="C1134" i="1"/>
  <c r="H1133" i="1"/>
  <c r="G1133" i="1"/>
  <c r="D1133" i="1"/>
  <c r="C1133" i="1"/>
  <c r="D1132" i="1"/>
  <c r="C1132" i="1"/>
  <c r="D1131" i="1"/>
  <c r="C1131" i="1"/>
  <c r="D1130" i="1"/>
  <c r="C1130" i="1"/>
  <c r="D1129" i="1"/>
  <c r="C1129" i="1"/>
  <c r="H1129" i="1" s="1"/>
  <c r="D1128" i="1"/>
  <c r="C1128" i="1"/>
  <c r="D1127" i="1"/>
  <c r="G1127" i="1" s="1"/>
  <c r="C1127" i="1"/>
  <c r="H1127" i="1" s="1"/>
  <c r="D1126" i="1"/>
  <c r="C1126" i="1"/>
  <c r="H1125" i="1"/>
  <c r="G1125" i="1"/>
  <c r="D1125" i="1"/>
  <c r="C1125" i="1"/>
  <c r="D1124" i="1"/>
  <c r="C1124" i="1"/>
  <c r="D1123" i="1"/>
  <c r="C1123" i="1"/>
  <c r="D1122" i="1"/>
  <c r="C1122" i="1"/>
  <c r="D1121" i="1"/>
  <c r="C1121" i="1"/>
  <c r="H1121" i="1" s="1"/>
  <c r="D1120" i="1"/>
  <c r="C1120" i="1"/>
  <c r="D1119" i="1"/>
  <c r="G1119" i="1" s="1"/>
  <c r="C1119" i="1"/>
  <c r="H1119" i="1" s="1"/>
  <c r="D1118" i="1"/>
  <c r="C1118" i="1"/>
  <c r="H1117" i="1"/>
  <c r="G1117" i="1"/>
  <c r="D1117" i="1"/>
  <c r="C1117" i="1"/>
  <c r="D1116" i="1"/>
  <c r="C1116" i="1"/>
  <c r="D1115" i="1"/>
  <c r="C1115" i="1"/>
  <c r="D1114" i="1"/>
  <c r="C1114" i="1"/>
  <c r="D1113" i="1"/>
  <c r="C1113" i="1"/>
  <c r="H1113" i="1" s="1"/>
  <c r="D1112" i="1"/>
  <c r="C1112" i="1"/>
  <c r="D1111" i="1"/>
  <c r="G1111" i="1" s="1"/>
  <c r="C1111" i="1"/>
  <c r="H1111" i="1" s="1"/>
  <c r="D1110" i="1"/>
  <c r="C1110" i="1"/>
  <c r="H1109" i="1"/>
  <c r="G1109" i="1"/>
  <c r="D1109" i="1"/>
  <c r="C1109" i="1"/>
  <c r="D1108" i="1"/>
  <c r="C1108" i="1"/>
  <c r="D1107" i="1"/>
  <c r="C1107" i="1"/>
  <c r="D1106" i="1"/>
  <c r="C1106" i="1"/>
  <c r="D1105" i="1"/>
  <c r="C1105" i="1"/>
  <c r="H1105" i="1" s="1"/>
  <c r="D1104" i="1"/>
  <c r="C1104" i="1"/>
  <c r="D1103" i="1"/>
  <c r="G1103" i="1" s="1"/>
  <c r="C1103" i="1"/>
  <c r="H1103" i="1" s="1"/>
  <c r="D1102" i="1"/>
  <c r="C1102" i="1"/>
  <c r="H1101" i="1"/>
  <c r="G1101" i="1"/>
  <c r="D1101" i="1"/>
  <c r="C1101" i="1"/>
  <c r="D1100" i="1"/>
  <c r="C1100" i="1"/>
  <c r="D1099" i="1"/>
  <c r="C1099" i="1"/>
  <c r="D1098" i="1"/>
  <c r="C1098" i="1"/>
  <c r="D1097" i="1"/>
  <c r="C1097" i="1"/>
  <c r="H1097" i="1" s="1"/>
  <c r="D1096" i="1"/>
  <c r="C1096" i="1"/>
  <c r="D1095" i="1"/>
  <c r="G1095" i="1" s="1"/>
  <c r="C1095" i="1"/>
  <c r="H1095" i="1" s="1"/>
  <c r="D1094" i="1"/>
  <c r="C1094" i="1"/>
  <c r="D1092" i="1"/>
  <c r="C1092" i="1"/>
  <c r="D1091" i="1"/>
  <c r="C1091" i="1"/>
  <c r="D1090" i="1"/>
  <c r="C1090" i="1"/>
  <c r="D1089" i="1"/>
  <c r="C1089" i="1"/>
  <c r="H1089" i="1" s="1"/>
  <c r="D1088" i="1"/>
  <c r="C1088" i="1"/>
  <c r="C1087" i="1"/>
  <c r="D1086" i="1"/>
  <c r="C1086" i="1"/>
  <c r="H1085" i="1"/>
  <c r="G1085" i="1"/>
  <c r="D1085" i="1"/>
  <c r="C1085" i="1"/>
  <c r="D1084" i="1"/>
  <c r="C1084" i="1"/>
  <c r="D1083" i="1"/>
  <c r="C1083" i="1"/>
  <c r="D1082" i="1"/>
  <c r="C1082" i="1"/>
  <c r="D1081" i="1"/>
  <c r="C1081" i="1"/>
  <c r="H1081" i="1" s="1"/>
  <c r="D1080" i="1"/>
  <c r="C1080" i="1"/>
  <c r="D1079" i="1"/>
  <c r="C1079" i="1"/>
  <c r="H1079" i="1" s="1"/>
  <c r="D1078" i="1"/>
  <c r="C1078" i="1"/>
  <c r="H1077" i="1"/>
  <c r="G1077" i="1"/>
  <c r="D1077" i="1"/>
  <c r="C1077" i="1"/>
  <c r="D1076" i="1"/>
  <c r="C1076" i="1"/>
  <c r="C1075" i="1"/>
  <c r="D1073" i="1"/>
  <c r="C1073" i="1"/>
  <c r="H1073" i="1" s="1"/>
  <c r="D1072" i="1"/>
  <c r="C1072" i="1"/>
  <c r="D1071" i="1"/>
  <c r="G1071" i="1" s="1"/>
  <c r="C1071" i="1"/>
  <c r="H1071" i="1" s="1"/>
  <c r="D1070" i="1"/>
  <c r="C1070" i="1"/>
  <c r="H1069" i="1"/>
  <c r="G1069" i="1"/>
  <c r="D1069" i="1"/>
  <c r="C1069" i="1"/>
  <c r="D1068" i="1"/>
  <c r="C1068" i="1"/>
  <c r="D1067" i="1"/>
  <c r="C1067" i="1"/>
  <c r="D1066" i="1"/>
  <c r="C1066" i="1"/>
  <c r="D1065" i="1"/>
  <c r="C1065" i="1"/>
  <c r="D1064" i="1"/>
  <c r="C1064" i="1"/>
  <c r="D1063" i="1"/>
  <c r="G1063" i="1" s="1"/>
  <c r="C1063" i="1"/>
  <c r="H1063" i="1" s="1"/>
  <c r="D1062" i="1"/>
  <c r="C1062" i="1"/>
  <c r="H1061" i="1"/>
  <c r="G1061" i="1"/>
  <c r="D1061" i="1"/>
  <c r="C1061" i="1"/>
  <c r="D1060" i="1"/>
  <c r="C1060" i="1"/>
  <c r="D1059" i="1"/>
  <c r="H1059" i="1" s="1"/>
  <c r="C1059" i="1"/>
  <c r="D1058" i="1"/>
  <c r="C1058" i="1"/>
  <c r="D1057" i="1"/>
  <c r="C1057" i="1"/>
  <c r="H1057" i="1" s="1"/>
  <c r="D1056" i="1"/>
  <c r="C1056" i="1"/>
  <c r="D1055" i="1"/>
  <c r="G1055" i="1" s="1"/>
  <c r="C1055" i="1"/>
  <c r="H1055" i="1" s="1"/>
  <c r="D1054" i="1"/>
  <c r="C1054" i="1"/>
  <c r="G1053" i="1"/>
  <c r="D1053" i="1"/>
  <c r="H1053" i="1" s="1"/>
  <c r="C1053" i="1"/>
  <c r="D1052" i="1"/>
  <c r="C1052" i="1"/>
  <c r="D1051" i="1"/>
  <c r="C1051" i="1"/>
  <c r="G1051" i="1" s="1"/>
  <c r="D1050" i="1"/>
  <c r="C1050" i="1"/>
  <c r="D1049" i="1"/>
  <c r="C1049" i="1"/>
  <c r="D1048" i="1"/>
  <c r="C1048" i="1"/>
  <c r="D1047" i="1"/>
  <c r="G1047" i="1" s="1"/>
  <c r="C1047" i="1"/>
  <c r="H1047" i="1" s="1"/>
  <c r="D1046" i="1"/>
  <c r="C1046" i="1"/>
  <c r="D1045" i="1"/>
  <c r="H1045" i="1" s="1"/>
  <c r="C1045" i="1"/>
  <c r="D1044" i="1"/>
  <c r="C1044" i="1"/>
  <c r="D1043" i="1"/>
  <c r="C1043" i="1"/>
  <c r="D1042" i="1"/>
  <c r="C1042" i="1"/>
  <c r="D1041" i="1"/>
  <c r="C1041" i="1"/>
  <c r="H1041" i="1" s="1"/>
  <c r="C1040" i="1"/>
  <c r="D1039" i="1"/>
  <c r="G1039" i="1" s="1"/>
  <c r="C1039" i="1"/>
  <c r="H1039" i="1" s="1"/>
  <c r="D1038" i="1"/>
  <c r="C1038" i="1"/>
  <c r="H1037" i="1"/>
  <c r="G1037" i="1"/>
  <c r="D1037" i="1"/>
  <c r="C1037" i="1"/>
  <c r="D1036" i="1"/>
  <c r="C1036" i="1"/>
  <c r="H1035" i="1"/>
  <c r="D1035" i="1"/>
  <c r="C1035" i="1"/>
  <c r="D1034" i="1"/>
  <c r="C1034" i="1"/>
  <c r="D1033" i="1"/>
  <c r="C1033" i="1"/>
  <c r="D1032" i="1"/>
  <c r="C1032" i="1"/>
  <c r="D1031" i="1"/>
  <c r="G1031" i="1" s="1"/>
  <c r="C1031" i="1"/>
  <c r="H1031" i="1" s="1"/>
  <c r="D1030" i="1"/>
  <c r="C1030" i="1"/>
  <c r="D1029" i="1"/>
  <c r="H1029" i="1" s="1"/>
  <c r="C1029" i="1"/>
  <c r="D1028" i="1"/>
  <c r="C1028" i="1"/>
  <c r="D1027" i="1"/>
  <c r="C1027" i="1"/>
  <c r="D1026" i="1"/>
  <c r="C1026" i="1"/>
  <c r="D1025" i="1"/>
  <c r="C1025" i="1"/>
  <c r="C1024" i="1"/>
  <c r="D1023" i="1"/>
  <c r="G1023" i="1" s="1"/>
  <c r="C1023" i="1"/>
  <c r="D1022" i="1"/>
  <c r="C1022" i="1"/>
  <c r="H1021" i="1"/>
  <c r="G1021" i="1"/>
  <c r="D1021" i="1"/>
  <c r="C1021" i="1"/>
  <c r="D1020" i="1"/>
  <c r="C1020" i="1"/>
  <c r="D1019" i="1"/>
  <c r="H1019" i="1" s="1"/>
  <c r="C1019" i="1"/>
  <c r="C1018" i="1"/>
  <c r="C1017" i="1"/>
  <c r="D1016" i="1"/>
  <c r="C1016" i="1"/>
  <c r="D1015" i="1"/>
  <c r="G1015" i="1" s="1"/>
  <c r="C1015" i="1"/>
  <c r="H1015" i="1" s="1"/>
  <c r="D1014" i="1"/>
  <c r="C1014" i="1"/>
  <c r="H1013" i="1"/>
  <c r="G1013" i="1"/>
  <c r="D1013" i="1"/>
  <c r="C1013" i="1"/>
  <c r="D1010" i="1"/>
  <c r="C1010" i="1"/>
  <c r="D1009" i="1"/>
  <c r="C1009" i="1"/>
  <c r="D1008" i="1"/>
  <c r="C1008" i="1"/>
  <c r="D1007" i="1"/>
  <c r="G1007" i="1" s="1"/>
  <c r="C1007" i="1"/>
  <c r="H1007" i="1" s="1"/>
  <c r="D1006" i="1"/>
  <c r="C1006" i="1"/>
  <c r="H1005" i="1"/>
  <c r="G1005" i="1"/>
  <c r="D1005" i="1"/>
  <c r="C1005" i="1"/>
  <c r="D1004" i="1"/>
  <c r="C1004" i="1"/>
  <c r="D1003" i="1"/>
  <c r="C1003" i="1"/>
  <c r="H1003" i="1" s="1"/>
  <c r="D1002" i="1"/>
  <c r="C1002" i="1"/>
  <c r="D1001" i="1"/>
  <c r="C1001" i="1"/>
  <c r="D1000" i="1"/>
  <c r="C1000" i="1"/>
  <c r="D999" i="1"/>
  <c r="G999" i="1" s="1"/>
  <c r="C999" i="1"/>
  <c r="H999" i="1" s="1"/>
  <c r="D998" i="1"/>
  <c r="C998" i="1"/>
  <c r="H997" i="1"/>
  <c r="G997" i="1"/>
  <c r="D997" i="1"/>
  <c r="C997" i="1"/>
  <c r="D996" i="1"/>
  <c r="C996" i="1"/>
  <c r="H995" i="1"/>
  <c r="G995" i="1"/>
  <c r="D995" i="1"/>
  <c r="C995" i="1"/>
  <c r="D994" i="1"/>
  <c r="C994" i="1"/>
  <c r="D993" i="1"/>
  <c r="C993" i="1"/>
  <c r="D992" i="1"/>
  <c r="C992" i="1"/>
  <c r="D991" i="1"/>
  <c r="G991" i="1" s="1"/>
  <c r="C991" i="1"/>
  <c r="H991" i="1" s="1"/>
  <c r="D990" i="1"/>
  <c r="C990" i="1"/>
  <c r="H989" i="1"/>
  <c r="G989" i="1"/>
  <c r="D989" i="1"/>
  <c r="C989" i="1"/>
  <c r="D988" i="1"/>
  <c r="C988" i="1"/>
  <c r="D987" i="1"/>
  <c r="C987" i="1"/>
  <c r="H987" i="1" s="1"/>
  <c r="D986" i="1"/>
  <c r="C986" i="1"/>
  <c r="D985" i="1"/>
  <c r="C985" i="1"/>
  <c r="D984" i="1"/>
  <c r="C984" i="1"/>
  <c r="D983" i="1"/>
  <c r="G983" i="1" s="1"/>
  <c r="C983" i="1"/>
  <c r="G982" i="1"/>
  <c r="D982" i="1"/>
  <c r="C982" i="1"/>
  <c r="D981" i="1"/>
  <c r="C981" i="1"/>
  <c r="G981" i="1" s="1"/>
  <c r="D980" i="1"/>
  <c r="C980" i="1"/>
  <c r="H979" i="1"/>
  <c r="G979" i="1"/>
  <c r="D979" i="1"/>
  <c r="C979" i="1"/>
  <c r="D978" i="1"/>
  <c r="C978" i="1"/>
  <c r="G978" i="1" s="1"/>
  <c r="H977" i="1"/>
  <c r="G977" i="1"/>
  <c r="D977" i="1"/>
  <c r="C977" i="1"/>
  <c r="D976" i="1"/>
  <c r="C976" i="1"/>
  <c r="G976" i="1" s="1"/>
  <c r="H975" i="1"/>
  <c r="G975" i="1"/>
  <c r="D975" i="1"/>
  <c r="C975" i="1"/>
  <c r="D974" i="1"/>
  <c r="C974" i="1"/>
  <c r="G974" i="1" s="1"/>
  <c r="H973" i="1"/>
  <c r="G973" i="1"/>
  <c r="D973" i="1"/>
  <c r="C973" i="1"/>
  <c r="H972" i="1"/>
  <c r="D972" i="1"/>
  <c r="C972" i="1"/>
  <c r="H971" i="1"/>
  <c r="G971" i="1"/>
  <c r="D971" i="1"/>
  <c r="C971" i="1"/>
  <c r="H970" i="1"/>
  <c r="D970" i="1"/>
  <c r="C970" i="1"/>
  <c r="H969" i="1"/>
  <c r="G969" i="1"/>
  <c r="D969" i="1"/>
  <c r="C969" i="1"/>
  <c r="D968" i="1"/>
  <c r="H968" i="1" s="1"/>
  <c r="C968" i="1"/>
  <c r="H967" i="1"/>
  <c r="G967" i="1"/>
  <c r="D967" i="1"/>
  <c r="C967" i="1"/>
  <c r="D966" i="1"/>
  <c r="C966" i="1"/>
  <c r="H965" i="1"/>
  <c r="G965" i="1"/>
  <c r="D965" i="1"/>
  <c r="C965" i="1"/>
  <c r="D964" i="1"/>
  <c r="C964" i="1"/>
  <c r="H963" i="1"/>
  <c r="G963" i="1"/>
  <c r="D963" i="1"/>
  <c r="C963" i="1"/>
  <c r="D962" i="1"/>
  <c r="C962" i="1"/>
  <c r="G962" i="1" s="1"/>
  <c r="H961" i="1"/>
  <c r="G961" i="1"/>
  <c r="D961" i="1"/>
  <c r="C961" i="1"/>
  <c r="D960" i="1"/>
  <c r="C960" i="1"/>
  <c r="G960" i="1" s="1"/>
  <c r="H959" i="1"/>
  <c r="G959" i="1"/>
  <c r="D959" i="1"/>
  <c r="C959" i="1"/>
  <c r="D958" i="1"/>
  <c r="C958" i="1"/>
  <c r="G958" i="1" s="1"/>
  <c r="H957" i="1"/>
  <c r="G957" i="1"/>
  <c r="D957" i="1"/>
  <c r="C957" i="1"/>
  <c r="H956" i="1"/>
  <c r="D956" i="1"/>
  <c r="C956" i="1"/>
  <c r="H955" i="1"/>
  <c r="G955" i="1"/>
  <c r="D955" i="1"/>
  <c r="C955" i="1"/>
  <c r="H954" i="1"/>
  <c r="D954" i="1"/>
  <c r="C954" i="1"/>
  <c r="H953" i="1"/>
  <c r="G953" i="1"/>
  <c r="D953" i="1"/>
  <c r="C953" i="1"/>
  <c r="D952" i="1"/>
  <c r="H952" i="1" s="1"/>
  <c r="C952" i="1"/>
  <c r="H951" i="1"/>
  <c r="G951" i="1"/>
  <c r="D951" i="1"/>
  <c r="C951" i="1"/>
  <c r="D950" i="1"/>
  <c r="C950" i="1"/>
  <c r="H949" i="1"/>
  <c r="G949" i="1"/>
  <c r="D949" i="1"/>
  <c r="C949" i="1"/>
  <c r="D948" i="1"/>
  <c r="C948" i="1"/>
  <c r="H947" i="1"/>
  <c r="G947" i="1"/>
  <c r="D947" i="1"/>
  <c r="C947" i="1"/>
  <c r="D946" i="1"/>
  <c r="C946" i="1"/>
  <c r="G946" i="1" s="1"/>
  <c r="H945" i="1"/>
  <c r="G945" i="1"/>
  <c r="D945" i="1"/>
  <c r="C945" i="1"/>
  <c r="D944" i="1"/>
  <c r="C944" i="1"/>
  <c r="G944" i="1" s="1"/>
  <c r="H943" i="1"/>
  <c r="G943" i="1"/>
  <c r="D943" i="1"/>
  <c r="C943" i="1"/>
  <c r="D942" i="1"/>
  <c r="C942" i="1"/>
  <c r="G942" i="1" s="1"/>
  <c r="H941" i="1"/>
  <c r="G941" i="1"/>
  <c r="D941" i="1"/>
  <c r="C941" i="1"/>
  <c r="H940" i="1"/>
  <c r="D940" i="1"/>
  <c r="C940" i="1"/>
  <c r="H939" i="1"/>
  <c r="G939" i="1"/>
  <c r="D939" i="1"/>
  <c r="C939" i="1"/>
  <c r="H938" i="1"/>
  <c r="D938" i="1"/>
  <c r="C938" i="1"/>
  <c r="H937" i="1"/>
  <c r="G937" i="1"/>
  <c r="D937" i="1"/>
  <c r="C937" i="1"/>
  <c r="D936" i="1"/>
  <c r="H936" i="1" s="1"/>
  <c r="C936" i="1"/>
  <c r="H935" i="1"/>
  <c r="G935" i="1"/>
  <c r="D935" i="1"/>
  <c r="C935" i="1"/>
  <c r="D934" i="1"/>
  <c r="C934" i="1"/>
  <c r="H933" i="1"/>
  <c r="G933" i="1"/>
  <c r="D933" i="1"/>
  <c r="C933" i="1"/>
  <c r="D932" i="1"/>
  <c r="C932" i="1"/>
  <c r="H931" i="1"/>
  <c r="G931" i="1"/>
  <c r="D931" i="1"/>
  <c r="C931" i="1"/>
  <c r="D930" i="1"/>
  <c r="C930" i="1"/>
  <c r="G930" i="1" s="1"/>
  <c r="H929" i="1"/>
  <c r="G929" i="1"/>
  <c r="D929" i="1"/>
  <c r="C929" i="1"/>
  <c r="D928" i="1"/>
  <c r="C928" i="1"/>
  <c r="G928" i="1" s="1"/>
  <c r="H927" i="1"/>
  <c r="G927" i="1"/>
  <c r="D927" i="1"/>
  <c r="C927" i="1"/>
  <c r="D926" i="1"/>
  <c r="C926" i="1"/>
  <c r="G926" i="1" s="1"/>
  <c r="H925" i="1"/>
  <c r="G925" i="1"/>
  <c r="D925" i="1"/>
  <c r="C925" i="1"/>
  <c r="H924" i="1"/>
  <c r="D924" i="1"/>
  <c r="C924" i="1"/>
  <c r="H923" i="1"/>
  <c r="G923" i="1"/>
  <c r="D923" i="1"/>
  <c r="C923" i="1"/>
  <c r="H922" i="1"/>
  <c r="D922" i="1"/>
  <c r="C922" i="1"/>
  <c r="H921" i="1"/>
  <c r="G921" i="1"/>
  <c r="D921" i="1"/>
  <c r="C921" i="1"/>
  <c r="D920" i="1"/>
  <c r="H920" i="1" s="1"/>
  <c r="C920" i="1"/>
  <c r="H919" i="1"/>
  <c r="G919" i="1"/>
  <c r="D919" i="1"/>
  <c r="C919" i="1"/>
  <c r="D918" i="1"/>
  <c r="C918" i="1"/>
  <c r="H917" i="1"/>
  <c r="G917" i="1"/>
  <c r="D917" i="1"/>
  <c r="C917" i="1"/>
  <c r="D916" i="1"/>
  <c r="C916" i="1"/>
  <c r="H915" i="1"/>
  <c r="G915" i="1"/>
  <c r="D915" i="1"/>
  <c r="C915" i="1"/>
  <c r="D914" i="1"/>
  <c r="C914" i="1"/>
  <c r="G914" i="1" s="1"/>
  <c r="H913" i="1"/>
  <c r="G913" i="1"/>
  <c r="D913" i="1"/>
  <c r="C913" i="1"/>
  <c r="D912" i="1"/>
  <c r="C912" i="1"/>
  <c r="G912" i="1" s="1"/>
  <c r="H911" i="1"/>
  <c r="G911" i="1"/>
  <c r="D911" i="1"/>
  <c r="C911" i="1"/>
  <c r="D910" i="1"/>
  <c r="C910" i="1"/>
  <c r="G910" i="1" s="1"/>
  <c r="H909" i="1"/>
  <c r="G909" i="1"/>
  <c r="D909" i="1"/>
  <c r="C909" i="1"/>
  <c r="H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D887" i="1"/>
  <c r="C887" i="1"/>
  <c r="H887" i="1" s="1"/>
  <c r="H886" i="1"/>
  <c r="G886" i="1"/>
  <c r="D886" i="1"/>
  <c r="C886" i="1"/>
  <c r="D885" i="1"/>
  <c r="C885" i="1"/>
  <c r="H885" i="1" s="1"/>
  <c r="H884" i="1"/>
  <c r="G884" i="1"/>
  <c r="D884" i="1"/>
  <c r="C884" i="1"/>
  <c r="D883" i="1"/>
  <c r="C883" i="1"/>
  <c r="H883" i="1" s="1"/>
  <c r="H882" i="1"/>
  <c r="G882" i="1"/>
  <c r="D882" i="1"/>
  <c r="C882" i="1"/>
  <c r="D881" i="1"/>
  <c r="C881" i="1"/>
  <c r="H881" i="1" s="1"/>
  <c r="H880" i="1"/>
  <c r="G880" i="1"/>
  <c r="D880" i="1"/>
  <c r="C880" i="1"/>
  <c r="D879" i="1"/>
  <c r="C879" i="1"/>
  <c r="H879" i="1" s="1"/>
  <c r="H878" i="1"/>
  <c r="G878" i="1"/>
  <c r="D878" i="1"/>
  <c r="C878" i="1"/>
  <c r="D877" i="1"/>
  <c r="C877" i="1"/>
  <c r="H877" i="1" s="1"/>
  <c r="H876" i="1"/>
  <c r="G876" i="1"/>
  <c r="D876" i="1"/>
  <c r="C876" i="1"/>
  <c r="D875" i="1"/>
  <c r="C875" i="1"/>
  <c r="H875" i="1" s="1"/>
  <c r="H874" i="1"/>
  <c r="G874" i="1"/>
  <c r="D874" i="1"/>
  <c r="C874" i="1"/>
  <c r="D873" i="1"/>
  <c r="C873" i="1"/>
  <c r="H873" i="1" s="1"/>
  <c r="H872" i="1"/>
  <c r="G872" i="1"/>
  <c r="D872" i="1"/>
  <c r="C872" i="1"/>
  <c r="D871" i="1"/>
  <c r="C871" i="1"/>
  <c r="H871" i="1" s="1"/>
  <c r="H870" i="1"/>
  <c r="G870" i="1"/>
  <c r="D870" i="1"/>
  <c r="C870" i="1"/>
  <c r="D869" i="1"/>
  <c r="C869" i="1"/>
  <c r="H869" i="1" s="1"/>
  <c r="H868" i="1"/>
  <c r="G868" i="1"/>
  <c r="D868" i="1"/>
  <c r="C868"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9" i="1" s="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1" i="1" s="1"/>
  <c r="H850" i="1"/>
  <c r="G850" i="1"/>
  <c r="D850" i="1"/>
  <c r="C850" i="1"/>
  <c r="D849" i="1"/>
  <c r="C849" i="1"/>
  <c r="H849" i="1" s="1"/>
  <c r="D848" i="1"/>
  <c r="H848" i="1" s="1"/>
  <c r="C848" i="1"/>
  <c r="D847" i="1"/>
  <c r="C847" i="1"/>
  <c r="H847" i="1" s="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7" i="1" s="1"/>
  <c r="H816" i="1"/>
  <c r="G816" i="1"/>
  <c r="D816" i="1"/>
  <c r="C816" i="1"/>
  <c r="D815" i="1"/>
  <c r="C815" i="1"/>
  <c r="H815" i="1" s="1"/>
  <c r="H814" i="1"/>
  <c r="G814" i="1"/>
  <c r="D814" i="1"/>
  <c r="C814" i="1"/>
  <c r="D813" i="1"/>
  <c r="C813" i="1"/>
  <c r="H813" i="1" s="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8" i="1"/>
  <c r="G728" i="1"/>
  <c r="D728" i="1"/>
  <c r="C728" i="1"/>
  <c r="D727" i="1"/>
  <c r="C727" i="1"/>
  <c r="H727" i="1" s="1"/>
  <c r="D726" i="1"/>
  <c r="H726" i="1" s="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5" i="1" s="1"/>
  <c r="H714" i="1"/>
  <c r="G714" i="1"/>
  <c r="D714" i="1"/>
  <c r="C714" i="1"/>
  <c r="D713" i="1"/>
  <c r="C713" i="1"/>
  <c r="H713" i="1" s="1"/>
  <c r="H712" i="1"/>
  <c r="G712" i="1"/>
  <c r="D712" i="1"/>
  <c r="C712" i="1"/>
  <c r="D711" i="1"/>
  <c r="C711" i="1"/>
  <c r="H711" i="1" s="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D678" i="1"/>
  <c r="H678" i="1" s="1"/>
  <c r="C678" i="1"/>
  <c r="D677" i="1"/>
  <c r="C677" i="1"/>
  <c r="H677" i="1" s="1"/>
  <c r="D676" i="1"/>
  <c r="H676" i="1" s="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0" i="1"/>
  <c r="G650" i="1"/>
  <c r="D650" i="1"/>
  <c r="C650" i="1"/>
  <c r="D649" i="1"/>
  <c r="C649" i="1"/>
  <c r="H649" i="1" s="1"/>
  <c r="D648" i="1"/>
  <c r="H648" i="1" s="1"/>
  <c r="C648" i="1"/>
  <c r="D647" i="1"/>
  <c r="C647" i="1"/>
  <c r="H646" i="1"/>
  <c r="G646" i="1"/>
  <c r="D646" i="1"/>
  <c r="C646" i="1"/>
  <c r="D645" i="1"/>
  <c r="C645" i="1"/>
  <c r="C642" i="1"/>
  <c r="D636" i="1"/>
  <c r="H636" i="1" s="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4" i="1"/>
  <c r="G624" i="1"/>
  <c r="D624" i="1"/>
  <c r="C624" i="1"/>
  <c r="D623" i="1"/>
  <c r="H622" i="1"/>
  <c r="G622" i="1"/>
  <c r="D622" i="1"/>
  <c r="C622" i="1"/>
  <c r="D621" i="1"/>
  <c r="C621" i="1"/>
  <c r="H620" i="1"/>
  <c r="G620" i="1"/>
  <c r="D620" i="1"/>
  <c r="C620" i="1"/>
  <c r="D619" i="1"/>
  <c r="C619" i="1"/>
  <c r="H619" i="1" s="1"/>
  <c r="H618" i="1"/>
  <c r="G618" i="1"/>
  <c r="D618" i="1"/>
  <c r="C618" i="1"/>
  <c r="D617" i="1"/>
  <c r="C617" i="1"/>
  <c r="H616" i="1"/>
  <c r="G616" i="1"/>
  <c r="D616" i="1"/>
  <c r="C616" i="1"/>
  <c r="D615" i="1"/>
  <c r="C615" i="1"/>
  <c r="H615" i="1" s="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D578" i="1"/>
  <c r="D577" i="1"/>
  <c r="C577" i="1"/>
  <c r="H576" i="1"/>
  <c r="G576" i="1"/>
  <c r="D576" i="1"/>
  <c r="C576" i="1"/>
  <c r="D575" i="1"/>
  <c r="C575" i="1"/>
  <c r="H574" i="1"/>
  <c r="G574" i="1"/>
  <c r="D574" i="1"/>
  <c r="C574" i="1"/>
  <c r="D573" i="1"/>
  <c r="C573" i="1"/>
  <c r="H572" i="1"/>
  <c r="G572" i="1"/>
  <c r="D572" i="1"/>
  <c r="C572" i="1"/>
  <c r="G571" i="1"/>
  <c r="D571" i="1"/>
  <c r="C571" i="1"/>
  <c r="H571" i="1" s="1"/>
  <c r="H570" i="1"/>
  <c r="G570" i="1"/>
  <c r="D570" i="1"/>
  <c r="C570"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D527" i="1"/>
  <c r="G527" i="1" s="1"/>
  <c r="C527" i="1"/>
  <c r="H527" i="1" s="1"/>
  <c r="H526" i="1"/>
  <c r="G526" i="1"/>
  <c r="D526" i="1"/>
  <c r="C526" i="1"/>
  <c r="D525" i="1"/>
  <c r="G525" i="1" s="1"/>
  <c r="C525" i="1"/>
  <c r="H525" i="1" s="1"/>
  <c r="H524" i="1"/>
  <c r="G524" i="1"/>
  <c r="D524" i="1"/>
  <c r="C524" i="1"/>
  <c r="D523" i="1"/>
  <c r="G523" i="1" s="1"/>
  <c r="C523" i="1"/>
  <c r="H523" i="1" s="1"/>
  <c r="H522" i="1"/>
  <c r="G522" i="1"/>
  <c r="D522" i="1"/>
  <c r="C522" i="1"/>
  <c r="D521" i="1"/>
  <c r="G521" i="1" s="1"/>
  <c r="C521" i="1"/>
  <c r="H521" i="1" s="1"/>
  <c r="H520" i="1"/>
  <c r="G520" i="1"/>
  <c r="D520" i="1"/>
  <c r="C520" i="1"/>
  <c r="D519" i="1"/>
  <c r="G519" i="1" s="1"/>
  <c r="C519" i="1"/>
  <c r="H519" i="1" s="1"/>
  <c r="H518" i="1"/>
  <c r="G518" i="1"/>
  <c r="D518" i="1"/>
  <c r="C518" i="1"/>
  <c r="D517" i="1"/>
  <c r="G517" i="1" s="1"/>
  <c r="C517" i="1"/>
  <c r="H517" i="1" s="1"/>
  <c r="D516" i="1"/>
  <c r="D515" i="1"/>
  <c r="C515" i="1"/>
  <c r="H515" i="1" s="1"/>
  <c r="H514" i="1"/>
  <c r="G514" i="1"/>
  <c r="D514" i="1"/>
  <c r="C514" i="1"/>
  <c r="D513" i="1"/>
  <c r="C513" i="1"/>
  <c r="H513" i="1" s="1"/>
  <c r="H512" i="1"/>
  <c r="G512" i="1"/>
  <c r="D512" i="1"/>
  <c r="C512" i="1"/>
  <c r="D511" i="1"/>
  <c r="C511" i="1"/>
  <c r="H511" i="1" s="1"/>
  <c r="H510" i="1"/>
  <c r="G510" i="1"/>
  <c r="D510" i="1"/>
  <c r="C510" i="1"/>
  <c r="D509" i="1"/>
  <c r="C509" i="1"/>
  <c r="H509" i="1" s="1"/>
  <c r="H508" i="1"/>
  <c r="G508" i="1"/>
  <c r="D508" i="1"/>
  <c r="C508" i="1"/>
  <c r="D507" i="1"/>
  <c r="C507" i="1"/>
  <c r="H507" i="1" s="1"/>
  <c r="H506" i="1"/>
  <c r="G506" i="1"/>
  <c r="D506" i="1"/>
  <c r="C506" i="1"/>
  <c r="D505" i="1"/>
  <c r="C505" i="1"/>
  <c r="H505" i="1" s="1"/>
  <c r="H504" i="1"/>
  <c r="G504" i="1"/>
  <c r="D504" i="1"/>
  <c r="C504" i="1"/>
  <c r="D503" i="1"/>
  <c r="C503" i="1"/>
  <c r="H503" i="1" s="1"/>
  <c r="H502" i="1"/>
  <c r="G502" i="1"/>
  <c r="D502" i="1"/>
  <c r="C502" i="1"/>
  <c r="D501" i="1"/>
  <c r="C501" i="1"/>
  <c r="H501" i="1" s="1"/>
  <c r="H500" i="1"/>
  <c r="G500" i="1"/>
  <c r="D500" i="1"/>
  <c r="C500" i="1"/>
  <c r="D499" i="1"/>
  <c r="C499" i="1"/>
  <c r="H499" i="1" s="1"/>
  <c r="H498" i="1"/>
  <c r="G498" i="1"/>
  <c r="D498" i="1"/>
  <c r="C498" i="1"/>
  <c r="D497" i="1"/>
  <c r="C497" i="1"/>
  <c r="H497" i="1" s="1"/>
  <c r="H496" i="1"/>
  <c r="G496" i="1"/>
  <c r="D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6" i="1"/>
  <c r="G486" i="1"/>
  <c r="D486" i="1"/>
  <c r="C486" i="1"/>
  <c r="D485" i="1"/>
  <c r="C485" i="1"/>
  <c r="H485" i="1" s="1"/>
  <c r="H484" i="1"/>
  <c r="G484" i="1"/>
  <c r="D484" i="1"/>
  <c r="C484" i="1"/>
  <c r="D483" i="1"/>
  <c r="C483" i="1"/>
  <c r="H483" i="1" s="1"/>
  <c r="H482" i="1"/>
  <c r="G482" i="1"/>
  <c r="D482" i="1"/>
  <c r="C482" i="1"/>
  <c r="D481" i="1"/>
  <c r="C481" i="1"/>
  <c r="H481" i="1" s="1"/>
  <c r="H480" i="1"/>
  <c r="G480" i="1"/>
  <c r="D480" i="1"/>
  <c r="C480" i="1"/>
  <c r="D479" i="1"/>
  <c r="C479" i="1"/>
  <c r="H479" i="1" s="1"/>
  <c r="H478" i="1"/>
  <c r="G478" i="1"/>
  <c r="D478" i="1"/>
  <c r="C478" i="1"/>
  <c r="D477" i="1"/>
  <c r="C477" i="1"/>
  <c r="H477" i="1" s="1"/>
  <c r="H476" i="1"/>
  <c r="G476" i="1"/>
  <c r="D476" i="1"/>
  <c r="C476" i="1"/>
  <c r="D475" i="1"/>
  <c r="C475" i="1"/>
  <c r="H475" i="1" s="1"/>
  <c r="H474" i="1"/>
  <c r="G474" i="1"/>
  <c r="D474" i="1"/>
  <c r="C474" i="1"/>
  <c r="D473" i="1"/>
  <c r="H472" i="1"/>
  <c r="G472" i="1"/>
  <c r="D472" i="1"/>
  <c r="C472" i="1"/>
  <c r="D471" i="1"/>
  <c r="C471" i="1"/>
  <c r="H471" i="1" s="1"/>
  <c r="H470" i="1"/>
  <c r="G470" i="1"/>
  <c r="D470" i="1"/>
  <c r="C470" i="1"/>
  <c r="D469" i="1"/>
  <c r="C469" i="1"/>
  <c r="H469" i="1" s="1"/>
  <c r="H468" i="1"/>
  <c r="G468" i="1"/>
  <c r="D468" i="1"/>
  <c r="C468" i="1"/>
  <c r="D467" i="1"/>
  <c r="C467" i="1"/>
  <c r="H467" i="1" s="1"/>
  <c r="H466" i="1"/>
  <c r="G466" i="1"/>
  <c r="D466" i="1"/>
  <c r="C466" i="1"/>
  <c r="D465" i="1"/>
  <c r="C465" i="1"/>
  <c r="H465" i="1" s="1"/>
  <c r="H464" i="1"/>
  <c r="G464" i="1"/>
  <c r="D464" i="1"/>
  <c r="C464" i="1"/>
  <c r="D463" i="1"/>
  <c r="C463" i="1"/>
  <c r="H463" i="1" s="1"/>
  <c r="H462" i="1"/>
  <c r="G462" i="1"/>
  <c r="D462" i="1"/>
  <c r="C462" i="1"/>
  <c r="D461" i="1"/>
  <c r="C461" i="1"/>
  <c r="H461" i="1" s="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3" i="1"/>
  <c r="G423" i="1" s="1"/>
  <c r="C423" i="1"/>
  <c r="C422" i="1"/>
  <c r="C421" i="1"/>
  <c r="D416" i="1"/>
  <c r="H416" i="1" s="1"/>
  <c r="C416" i="1"/>
  <c r="D415" i="1"/>
  <c r="G415" i="1" s="1"/>
  <c r="C415" i="1"/>
  <c r="H415" i="1" s="1"/>
  <c r="D414" i="1"/>
  <c r="H414" i="1" s="1"/>
  <c r="C414" i="1"/>
  <c r="D411" i="1"/>
  <c r="C411" i="1"/>
  <c r="H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D398" i="1"/>
  <c r="H398" i="1" s="1"/>
  <c r="C398" i="1"/>
  <c r="D397" i="1"/>
  <c r="C397" i="1"/>
  <c r="H397" i="1" s="1"/>
  <c r="D396" i="1"/>
  <c r="H396" i="1" s="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C388" i="1"/>
  <c r="D387" i="1"/>
  <c r="C387" i="1"/>
  <c r="H387" i="1" s="1"/>
  <c r="H386" i="1"/>
  <c r="G386" i="1"/>
  <c r="D386" i="1"/>
  <c r="C386" i="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D374" i="1"/>
  <c r="H374" i="1" s="1"/>
  <c r="C374" i="1"/>
  <c r="D373" i="1"/>
  <c r="C373" i="1"/>
  <c r="H373" i="1" s="1"/>
  <c r="H372" i="1"/>
  <c r="G372" i="1"/>
  <c r="D372" i="1"/>
  <c r="C372" i="1"/>
  <c r="D371" i="1"/>
  <c r="C371" i="1"/>
  <c r="H371" i="1" s="1"/>
  <c r="H370" i="1"/>
  <c r="G370" i="1"/>
  <c r="D370" i="1"/>
  <c r="C370" i="1"/>
  <c r="D369" i="1"/>
  <c r="C369" i="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D356" i="1"/>
  <c r="H354" i="1"/>
  <c r="G354" i="1"/>
  <c r="D354" i="1"/>
  <c r="C354" i="1"/>
  <c r="D353" i="1"/>
  <c r="C353" i="1"/>
  <c r="H353" i="1" s="1"/>
  <c r="H352" i="1"/>
  <c r="G352" i="1"/>
  <c r="D352" i="1"/>
  <c r="C352" i="1"/>
  <c r="D351" i="1"/>
  <c r="C351" i="1"/>
  <c r="H351" i="1" s="1"/>
  <c r="H350" i="1"/>
  <c r="G350" i="1"/>
  <c r="D350" i="1"/>
  <c r="C350" i="1"/>
  <c r="D349" i="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H304" i="1"/>
  <c r="G304" i="1"/>
  <c r="D304" i="1"/>
  <c r="C304" i="1"/>
  <c r="H302" i="1"/>
  <c r="G302" i="1"/>
  <c r="D302" i="1"/>
  <c r="C302" i="1"/>
  <c r="D301" i="1"/>
  <c r="C301" i="1"/>
  <c r="H301" i="1" s="1"/>
  <c r="D300" i="1"/>
  <c r="H300" i="1" s="1"/>
  <c r="C300" i="1"/>
  <c r="D299" i="1"/>
  <c r="C299" i="1"/>
  <c r="H299" i="1" s="1"/>
  <c r="D298" i="1"/>
  <c r="H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D272" i="1"/>
  <c r="H272" i="1" s="1"/>
  <c r="C272" i="1"/>
  <c r="D271" i="1"/>
  <c r="C271" i="1"/>
  <c r="C270" i="1"/>
  <c r="C269" i="1"/>
  <c r="H268" i="1"/>
  <c r="G268" i="1"/>
  <c r="D268" i="1"/>
  <c r="C268" i="1"/>
  <c r="D267" i="1"/>
  <c r="C267" i="1"/>
  <c r="H267" i="1" s="1"/>
  <c r="D266" i="1"/>
  <c r="H266" i="1" s="1"/>
  <c r="C266" i="1"/>
  <c r="C265" i="1"/>
  <c r="H264" i="1"/>
  <c r="G264" i="1"/>
  <c r="D264" i="1"/>
  <c r="C264" i="1"/>
  <c r="D263" i="1"/>
  <c r="C263" i="1"/>
  <c r="H263" i="1" s="1"/>
  <c r="H262" i="1"/>
  <c r="G262" i="1"/>
  <c r="D262" i="1"/>
  <c r="C262" i="1"/>
  <c r="D261" i="1"/>
  <c r="C261" i="1"/>
  <c r="H261" i="1" s="1"/>
  <c r="H260" i="1"/>
  <c r="G260" i="1"/>
  <c r="D260" i="1"/>
  <c r="C260" i="1"/>
  <c r="D259" i="1"/>
  <c r="C259" i="1"/>
  <c r="H259" i="1" s="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H216" i="1"/>
  <c r="G216" i="1"/>
  <c r="D216" i="1"/>
  <c r="C216" i="1"/>
  <c r="D215" i="1"/>
  <c r="C215" i="1"/>
  <c r="H214" i="1"/>
  <c r="G214" i="1"/>
  <c r="D214" i="1"/>
  <c r="C214" i="1"/>
  <c r="D213" i="1"/>
  <c r="C213" i="1"/>
  <c r="H213" i="1" s="1"/>
  <c r="H212" i="1"/>
  <c r="D212" i="1"/>
  <c r="G212"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7" i="1"/>
  <c r="C197" i="1"/>
  <c r="H197" i="1" s="1"/>
  <c r="H196" i="1"/>
  <c r="G196" i="1"/>
  <c r="D196" i="1"/>
  <c r="C196" i="1"/>
  <c r="D195" i="1"/>
  <c r="C195" i="1"/>
  <c r="H195" i="1" s="1"/>
  <c r="H194" i="1"/>
  <c r="G194" i="1"/>
  <c r="D194" i="1"/>
  <c r="C194" i="1"/>
  <c r="D193" i="1"/>
  <c r="C193" i="1"/>
  <c r="H192" i="1"/>
  <c r="G192" i="1"/>
  <c r="D192" i="1"/>
  <c r="C192" i="1"/>
  <c r="D191" i="1"/>
  <c r="C191" i="1"/>
  <c r="H191" i="1" s="1"/>
  <c r="C190" i="1"/>
  <c r="D189" i="1"/>
  <c r="C189" i="1"/>
  <c r="H189" i="1" s="1"/>
  <c r="H188" i="1"/>
  <c r="G188" i="1"/>
  <c r="D188" i="1"/>
  <c r="C188" i="1"/>
  <c r="D187" i="1"/>
  <c r="C187" i="1"/>
  <c r="H187" i="1" s="1"/>
  <c r="H186" i="1"/>
  <c r="G186" i="1"/>
  <c r="D186" i="1"/>
  <c r="C186" i="1"/>
  <c r="D185" i="1"/>
  <c r="C185" i="1"/>
  <c r="H185" i="1" s="1"/>
  <c r="D184" i="1"/>
  <c r="H184" i="1" s="1"/>
  <c r="C184" i="1"/>
  <c r="D183" i="1"/>
  <c r="C183" i="1"/>
  <c r="H182" i="1"/>
  <c r="D182" i="1"/>
  <c r="G182" i="1" s="1"/>
  <c r="C182" i="1"/>
  <c r="D181" i="1"/>
  <c r="C181" i="1"/>
  <c r="H180" i="1"/>
  <c r="G180" i="1"/>
  <c r="D180" i="1"/>
  <c r="C180" i="1"/>
  <c r="D179" i="1"/>
  <c r="C179" i="1"/>
  <c r="H179" i="1" s="1"/>
  <c r="D178" i="1"/>
  <c r="G178" i="1" s="1"/>
  <c r="C178" i="1"/>
  <c r="D177" i="1"/>
  <c r="C177" i="1"/>
  <c r="H177" i="1" s="1"/>
  <c r="D176" i="1"/>
  <c r="H176" i="1" s="1"/>
  <c r="C176" i="1"/>
  <c r="D175" i="1"/>
  <c r="C175" i="1"/>
  <c r="H175" i="1" s="1"/>
  <c r="C174" i="1"/>
  <c r="D173" i="1"/>
  <c r="C173" i="1"/>
  <c r="H173" i="1" s="1"/>
  <c r="H172" i="1"/>
  <c r="G172" i="1"/>
  <c r="D172" i="1"/>
  <c r="C172" i="1"/>
  <c r="D171" i="1"/>
  <c r="C171" i="1"/>
  <c r="H171" i="1" s="1"/>
  <c r="D170" i="1"/>
  <c r="H170" i="1" s="1"/>
  <c r="C170" i="1"/>
  <c r="D169" i="1"/>
  <c r="C169" i="1"/>
  <c r="H168" i="1"/>
  <c r="G168" i="1"/>
  <c r="D168" i="1"/>
  <c r="C168" i="1"/>
  <c r="D167" i="1"/>
  <c r="C167" i="1"/>
  <c r="C166" i="1"/>
  <c r="D165" i="1"/>
  <c r="C165" i="1"/>
  <c r="H165" i="1" s="1"/>
  <c r="H164" i="1"/>
  <c r="G164" i="1"/>
  <c r="D164" i="1"/>
  <c r="C164" i="1"/>
  <c r="D163" i="1"/>
  <c r="C163" i="1"/>
  <c r="H163" i="1" s="1"/>
  <c r="H162" i="1"/>
  <c r="G162" i="1"/>
  <c r="D162" i="1"/>
  <c r="C162" i="1"/>
  <c r="C161" i="1"/>
  <c r="D159" i="1"/>
  <c r="C159" i="1"/>
  <c r="H159" i="1" s="1"/>
  <c r="H158" i="1"/>
  <c r="G158" i="1"/>
  <c r="D158" i="1"/>
  <c r="C158" i="1"/>
  <c r="D157" i="1"/>
  <c r="C157" i="1"/>
  <c r="H157" i="1" s="1"/>
  <c r="G156" i="1"/>
  <c r="D156" i="1"/>
  <c r="H156" i="1" s="1"/>
  <c r="C156" i="1"/>
  <c r="D155" i="1"/>
  <c r="C155" i="1"/>
  <c r="H155" i="1" s="1"/>
  <c r="D154" i="1"/>
  <c r="H154" i="1" s="1"/>
  <c r="C154" i="1"/>
  <c r="D153" i="1"/>
  <c r="C153" i="1"/>
  <c r="H153" i="1" s="1"/>
  <c r="H152" i="1"/>
  <c r="G152" i="1"/>
  <c r="D152" i="1"/>
  <c r="C152" i="1"/>
  <c r="D151" i="1"/>
  <c r="C151" i="1"/>
  <c r="H151" i="1" s="1"/>
  <c r="C150"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D132" i="1"/>
  <c r="H132" i="1" s="1"/>
  <c r="C132" i="1"/>
  <c r="C131" i="1"/>
  <c r="C130" i="1"/>
  <c r="D129" i="1"/>
  <c r="C129" i="1"/>
  <c r="H129" i="1" s="1"/>
  <c r="H128" i="1"/>
  <c r="G128" i="1"/>
  <c r="D128" i="1"/>
  <c r="C128" i="1"/>
  <c r="D127" i="1"/>
  <c r="C127" i="1"/>
  <c r="H127" i="1" s="1"/>
  <c r="D126" i="1"/>
  <c r="H126" i="1" s="1"/>
  <c r="C126" i="1"/>
  <c r="C125" i="1"/>
  <c r="G124" i="1"/>
  <c r="D124" i="1"/>
  <c r="H124" i="1" s="1"/>
  <c r="C124" i="1"/>
  <c r="D123" i="1"/>
  <c r="C123" i="1"/>
  <c r="H123" i="1" s="1"/>
  <c r="D122" i="1"/>
  <c r="H122" i="1" s="1"/>
  <c r="C122" i="1"/>
  <c r="C121" i="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C108" i="1"/>
  <c r="D107" i="1"/>
  <c r="C107" i="1"/>
  <c r="H107" i="1" s="1"/>
  <c r="H106" i="1"/>
  <c r="G106" i="1"/>
  <c r="D106" i="1"/>
  <c r="C106" i="1"/>
  <c r="D105" i="1"/>
  <c r="C105" i="1"/>
  <c r="H105" i="1" s="1"/>
  <c r="H104" i="1"/>
  <c r="G104" i="1"/>
  <c r="D104" i="1"/>
  <c r="C104" i="1"/>
  <c r="D103" i="1"/>
  <c r="C103" i="1"/>
  <c r="H103" i="1" s="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C79" i="1"/>
  <c r="C78" i="1"/>
  <c r="D77" i="1"/>
  <c r="C77" i="1"/>
  <c r="H77" i="1" s="1"/>
  <c r="H76" i="1"/>
  <c r="G76" i="1"/>
  <c r="D76" i="1"/>
  <c r="C76" i="1"/>
  <c r="D75" i="1"/>
  <c r="C75" i="1"/>
  <c r="H75" i="1" s="1"/>
  <c r="H74" i="1"/>
  <c r="G74" i="1"/>
  <c r="D74" i="1"/>
  <c r="C74" i="1"/>
  <c r="D73" i="1"/>
  <c r="C73" i="1"/>
  <c r="H73" i="1" s="1"/>
  <c r="H72" i="1"/>
  <c r="G72" i="1"/>
  <c r="D72" i="1"/>
  <c r="C72" i="1"/>
  <c r="D71" i="1"/>
  <c r="C71" i="1"/>
  <c r="H71" i="1" s="1"/>
  <c r="D70" i="1"/>
  <c r="H70" i="1" s="1"/>
  <c r="C70" i="1"/>
  <c r="D69" i="1"/>
  <c r="C69" i="1"/>
  <c r="H69" i="1" s="1"/>
  <c r="H68" i="1"/>
  <c r="G68" i="1"/>
  <c r="D68" i="1"/>
  <c r="C68" i="1"/>
  <c r="D67" i="1"/>
  <c r="C67" i="1"/>
  <c r="H67" i="1" s="1"/>
  <c r="D66" i="1"/>
  <c r="H66" i="1" s="1"/>
  <c r="C66" i="1"/>
  <c r="D65" i="1"/>
  <c r="C65" i="1"/>
  <c r="H65"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D52" i="1"/>
  <c r="H52" i="1" s="1"/>
  <c r="C52" i="1"/>
  <c r="D51" i="1"/>
  <c r="C51" i="1"/>
  <c r="H51" i="1" s="1"/>
  <c r="H50" i="1"/>
  <c r="G50" i="1"/>
  <c r="D50" i="1"/>
  <c r="C50" i="1"/>
  <c r="C49" i="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E311" i="9" l="1"/>
  <c r="B311" i="9" s="1"/>
  <c r="H651" i="1"/>
  <c r="E26" i="9"/>
  <c r="B26" i="9" s="1"/>
  <c r="E307" i="9"/>
  <c r="B307" i="9" s="1"/>
  <c r="E324" i="9"/>
  <c r="B324" i="9" s="1"/>
  <c r="E327" i="9"/>
  <c r="B327" i="9" s="1"/>
  <c r="H1686" i="1"/>
  <c r="H1681" i="1"/>
  <c r="G1683" i="1"/>
  <c r="H1613" i="1"/>
  <c r="G1604" i="1"/>
  <c r="G1601" i="1"/>
  <c r="G1593" i="1"/>
  <c r="G1591" i="1"/>
  <c r="C1585" i="1"/>
  <c r="H1585" i="1" s="1"/>
  <c r="H1587" i="1"/>
  <c r="H1586" i="1"/>
  <c r="H1583" i="1"/>
  <c r="G1583" i="1"/>
  <c r="H1584" i="1"/>
  <c r="H1539" i="1"/>
  <c r="G1539" i="1"/>
  <c r="E114" i="6"/>
  <c r="I30" i="3" s="1"/>
  <c r="D1511" i="1"/>
  <c r="D1510" i="1"/>
  <c r="F114" i="6"/>
  <c r="G1251" i="1"/>
  <c r="H1376" i="1"/>
  <c r="H1371" i="1"/>
  <c r="H1379" i="1"/>
  <c r="G1375" i="1"/>
  <c r="H1374" i="1"/>
  <c r="H1370" i="1"/>
  <c r="G1369" i="1"/>
  <c r="H1390" i="1"/>
  <c r="G1392" i="1"/>
  <c r="G1397" i="1"/>
  <c r="E322" i="9"/>
  <c r="B322" i="9" s="1"/>
  <c r="E37" i="9"/>
  <c r="B37" i="9" s="1"/>
  <c r="E320" i="9"/>
  <c r="B320" i="9" s="1"/>
  <c r="H1306" i="1"/>
  <c r="E335" i="9"/>
  <c r="B335" i="9" s="1"/>
  <c r="G1399" i="1"/>
  <c r="G1383" i="1"/>
  <c r="G1292" i="1"/>
  <c r="H1278" i="1"/>
  <c r="G1266" i="1"/>
  <c r="H1260" i="1"/>
  <c r="G1262" i="1"/>
  <c r="H1300" i="1"/>
  <c r="G1300" i="1"/>
  <c r="G1301" i="1"/>
  <c r="F297" i="5"/>
  <c r="H1264" i="1"/>
  <c r="E255" i="5"/>
  <c r="D1259" i="1" s="1"/>
  <c r="H1259" i="1" s="1"/>
  <c r="H1167" i="1"/>
  <c r="G1165" i="1"/>
  <c r="H1161" i="1"/>
  <c r="F82" i="5"/>
  <c r="H1087" i="1"/>
  <c r="G1045" i="1"/>
  <c r="D1040" i="1"/>
  <c r="G1029" i="1"/>
  <c r="D1024" i="1"/>
  <c r="G1027" i="1"/>
  <c r="H1023" i="1"/>
  <c r="D1018" i="1"/>
  <c r="G1018" i="1" s="1"/>
  <c r="E312" i="9"/>
  <c r="B312" i="9" s="1"/>
  <c r="E326" i="9"/>
  <c r="B326" i="9" s="1"/>
  <c r="E57" i="9"/>
  <c r="B57" i="9" s="1"/>
  <c r="G848" i="1"/>
  <c r="H729" i="1"/>
  <c r="G726" i="1"/>
  <c r="F236" i="9"/>
  <c r="B236" i="9" s="1"/>
  <c r="H695" i="1"/>
  <c r="G678" i="1"/>
  <c r="G676" i="1"/>
  <c r="G648" i="1"/>
  <c r="H645" i="1"/>
  <c r="G636" i="1"/>
  <c r="F428" i="4"/>
  <c r="G416" i="1"/>
  <c r="G414" i="1"/>
  <c r="G398" i="1"/>
  <c r="G396" i="1"/>
  <c r="H388" i="1"/>
  <c r="G388" i="1"/>
  <c r="F379" i="4"/>
  <c r="G374" i="1"/>
  <c r="H369" i="1"/>
  <c r="G300" i="1"/>
  <c r="H423" i="1"/>
  <c r="D422" i="1"/>
  <c r="H422" i="1" s="1"/>
  <c r="G422" i="1"/>
  <c r="G642" i="1"/>
  <c r="G298" i="1"/>
  <c r="H421" i="1"/>
  <c r="E294" i="9"/>
  <c r="B294" i="9" s="1"/>
  <c r="E647" i="4"/>
  <c r="D641" i="1" s="1"/>
  <c r="F274" i="4"/>
  <c r="G272" i="1"/>
  <c r="F273" i="4"/>
  <c r="D269" i="1"/>
  <c r="H269" i="1" s="1"/>
  <c r="H271" i="1"/>
  <c r="D270" i="1"/>
  <c r="G266" i="1"/>
  <c r="H265" i="1"/>
  <c r="H215" i="1"/>
  <c r="E202" i="4"/>
  <c r="D198" i="1" s="1"/>
  <c r="F244" i="9"/>
  <c r="B244" i="9" s="1"/>
  <c r="B243" i="9"/>
  <c r="F243" i="9"/>
  <c r="G190" i="1"/>
  <c r="H190" i="1"/>
  <c r="H193" i="1"/>
  <c r="G184" i="1"/>
  <c r="H183" i="1"/>
  <c r="H181" i="1"/>
  <c r="E52" i="9"/>
  <c r="B52" i="9" s="1"/>
  <c r="E50" i="9"/>
  <c r="B50" i="9" s="1"/>
  <c r="H178" i="1"/>
  <c r="G176" i="1"/>
  <c r="H174" i="1"/>
  <c r="G174" i="1"/>
  <c r="G170" i="1"/>
  <c r="H169" i="1"/>
  <c r="H166" i="1"/>
  <c r="G166" i="1"/>
  <c r="F170" i="4"/>
  <c r="H167" i="1"/>
  <c r="E164" i="4"/>
  <c r="D160" i="1" s="1"/>
  <c r="D161" i="1"/>
  <c r="H161" i="1" s="1"/>
  <c r="B237" i="9"/>
  <c r="G154" i="1"/>
  <c r="D150" i="1"/>
  <c r="F154" i="4"/>
  <c r="D149" i="1"/>
  <c r="G149" i="1" s="1"/>
  <c r="H133" i="1"/>
  <c r="F135" i="4"/>
  <c r="D131" i="1"/>
  <c r="H131" i="1" s="1"/>
  <c r="G132" i="1"/>
  <c r="D130" i="1"/>
  <c r="G126" i="1"/>
  <c r="F129" i="4"/>
  <c r="E125" i="4"/>
  <c r="D121" i="1" s="1"/>
  <c r="H121" i="1" s="1"/>
  <c r="H125" i="1"/>
  <c r="G122" i="1"/>
  <c r="D108" i="1"/>
  <c r="E106" i="4"/>
  <c r="D102" i="1" s="1"/>
  <c r="G78" i="1"/>
  <c r="H78" i="1"/>
  <c r="F82" i="4"/>
  <c r="D79" i="1"/>
  <c r="H79" i="1" s="1"/>
  <c r="G70" i="1"/>
  <c r="F74" i="4"/>
  <c r="G66" i="1"/>
  <c r="D64" i="1"/>
  <c r="E34" i="9"/>
  <c r="B34" i="9" s="1"/>
  <c r="H49" i="1"/>
  <c r="D49" i="1"/>
  <c r="G52" i="1"/>
  <c r="E49" i="4"/>
  <c r="D45" i="1" s="1"/>
  <c r="H585" i="1"/>
  <c r="G585" i="1"/>
  <c r="H593" i="1"/>
  <c r="G593" i="1"/>
  <c r="H601" i="1"/>
  <c r="G601" i="1"/>
  <c r="H609" i="1"/>
  <c r="G609" i="1"/>
  <c r="H617" i="1"/>
  <c r="H1505" i="1"/>
  <c r="G1505" i="1"/>
  <c r="H583" i="1"/>
  <c r="G583" i="1"/>
  <c r="H599" i="1"/>
  <c r="G599" i="1"/>
  <c r="H607" i="1"/>
  <c r="G607" i="1"/>
  <c r="H1184" i="1"/>
  <c r="G1184" i="1"/>
  <c r="H1195" i="1"/>
  <c r="G1195" i="1"/>
  <c r="H577" i="1"/>
  <c r="G577" i="1"/>
  <c r="G950" i="1"/>
  <c r="H950" i="1"/>
  <c r="G461" i="1"/>
  <c r="G463" i="1"/>
  <c r="G465" i="1"/>
  <c r="G467" i="1"/>
  <c r="G469" i="1"/>
  <c r="G471" i="1"/>
  <c r="G475" i="1"/>
  <c r="G477" i="1"/>
  <c r="G479" i="1"/>
  <c r="G481" i="1"/>
  <c r="G483" i="1"/>
  <c r="G485" i="1"/>
  <c r="G487" i="1"/>
  <c r="G489" i="1"/>
  <c r="G491" i="1"/>
  <c r="G493" i="1"/>
  <c r="G495" i="1"/>
  <c r="G497" i="1"/>
  <c r="G499" i="1"/>
  <c r="G501" i="1"/>
  <c r="G503" i="1"/>
  <c r="G505" i="1"/>
  <c r="G507" i="1"/>
  <c r="G509" i="1"/>
  <c r="G511" i="1"/>
  <c r="G513" i="1"/>
  <c r="G515" i="1"/>
  <c r="H575" i="1"/>
  <c r="G575" i="1"/>
  <c r="G966" i="1"/>
  <c r="H966" i="1"/>
  <c r="G1043" i="1"/>
  <c r="H1043" i="1"/>
  <c r="H1160" i="1"/>
  <c r="G1160" i="1"/>
  <c r="H1171" i="1"/>
  <c r="G1171"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27" i="1"/>
  <c r="G429" i="1"/>
  <c r="G431" i="1"/>
  <c r="G433" i="1"/>
  <c r="G435" i="1"/>
  <c r="G437" i="1"/>
  <c r="G439" i="1"/>
  <c r="G441" i="1"/>
  <c r="G443" i="1"/>
  <c r="G445" i="1"/>
  <c r="G447" i="1"/>
  <c r="G449" i="1"/>
  <c r="G451" i="1"/>
  <c r="G453" i="1"/>
  <c r="G455" i="1"/>
  <c r="G457" i="1"/>
  <c r="G459" i="1"/>
  <c r="H581" i="1"/>
  <c r="G581" i="1"/>
  <c r="H589" i="1"/>
  <c r="G589" i="1"/>
  <c r="H597" i="1"/>
  <c r="G597" i="1"/>
  <c r="H605" i="1"/>
  <c r="G605" i="1"/>
  <c r="H613" i="1"/>
  <c r="H621" i="1"/>
  <c r="H647" i="1"/>
  <c r="H573" i="1"/>
  <c r="G573" i="1"/>
  <c r="G918" i="1"/>
  <c r="H918" i="1"/>
  <c r="H1096" i="1"/>
  <c r="G1096" i="1"/>
  <c r="H1107" i="1"/>
  <c r="G1107" i="1"/>
  <c r="H1128" i="1"/>
  <c r="G1128" i="1"/>
  <c r="H1139" i="1"/>
  <c r="G1139" i="1"/>
  <c r="G1398" i="1"/>
  <c r="H1398" i="1"/>
  <c r="H579" i="1"/>
  <c r="G579" i="1"/>
  <c r="H587" i="1"/>
  <c r="G587" i="1"/>
  <c r="H595" i="1"/>
  <c r="G595" i="1"/>
  <c r="H603" i="1"/>
  <c r="G603" i="1"/>
  <c r="H611" i="1"/>
  <c r="G611" i="1"/>
  <c r="H1056" i="1"/>
  <c r="G1056" i="1"/>
  <c r="H1483" i="1"/>
  <c r="G1483" i="1"/>
  <c r="H569" i="1"/>
  <c r="H625" i="1"/>
  <c r="G934" i="1"/>
  <c r="H934" i="1"/>
  <c r="H1088" i="1"/>
  <c r="G1088" i="1"/>
  <c r="G920" i="1"/>
  <c r="G936" i="1"/>
  <c r="G952" i="1"/>
  <c r="G968" i="1"/>
  <c r="H992" i="1"/>
  <c r="G992" i="1"/>
  <c r="H998" i="1"/>
  <c r="G998" i="1"/>
  <c r="H1008" i="1"/>
  <c r="G1008" i="1"/>
  <c r="G1019" i="1"/>
  <c r="H1032" i="1"/>
  <c r="G1032" i="1"/>
  <c r="H1049" i="1"/>
  <c r="H1239" i="1"/>
  <c r="G1239" i="1"/>
  <c r="G916" i="1"/>
  <c r="G932" i="1"/>
  <c r="G948" i="1"/>
  <c r="G964" i="1"/>
  <c r="H980" i="1"/>
  <c r="G980" i="1"/>
  <c r="H983" i="1"/>
  <c r="H993" i="1"/>
  <c r="G993" i="1"/>
  <c r="H1009" i="1"/>
  <c r="G1009" i="1"/>
  <c r="H1016" i="1"/>
  <c r="G1016" i="1"/>
  <c r="H1033" i="1"/>
  <c r="G1067" i="1"/>
  <c r="H1040" i="1"/>
  <c r="G1040" i="1"/>
  <c r="H1104" i="1"/>
  <c r="G1104" i="1"/>
  <c r="H1115" i="1"/>
  <c r="G1115" i="1"/>
  <c r="H1136" i="1"/>
  <c r="G1136" i="1"/>
  <c r="H1147" i="1"/>
  <c r="G1147" i="1"/>
  <c r="H1168" i="1"/>
  <c r="G1168" i="1"/>
  <c r="H1179" i="1"/>
  <c r="G1179" i="1"/>
  <c r="H1192" i="1"/>
  <c r="G1192" i="1"/>
  <c r="H1203" i="1"/>
  <c r="G1203"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H916" i="1"/>
  <c r="H932" i="1"/>
  <c r="H948" i="1"/>
  <c r="H964" i="1"/>
  <c r="H984" i="1"/>
  <c r="G984" i="1"/>
  <c r="G987" i="1"/>
  <c r="H990" i="1"/>
  <c r="G990" i="1"/>
  <c r="H1000" i="1"/>
  <c r="G1000" i="1"/>
  <c r="G1003" i="1"/>
  <c r="H1006" i="1"/>
  <c r="G1006" i="1"/>
  <c r="H1064" i="1"/>
  <c r="G1064" i="1"/>
  <c r="H1067" i="1"/>
  <c r="H1211" i="1"/>
  <c r="G1211" i="1"/>
  <c r="H914" i="1"/>
  <c r="H930" i="1"/>
  <c r="H946" i="1"/>
  <c r="H962" i="1"/>
  <c r="H978" i="1"/>
  <c r="H1024" i="1"/>
  <c r="G1024" i="1"/>
  <c r="H1027" i="1"/>
  <c r="H1083" i="1"/>
  <c r="G1083" i="1"/>
  <c r="H1112" i="1"/>
  <c r="G1112" i="1"/>
  <c r="H1123" i="1"/>
  <c r="G1123" i="1"/>
  <c r="H1144" i="1"/>
  <c r="G1144" i="1"/>
  <c r="H1155" i="1"/>
  <c r="G1155" i="1"/>
  <c r="H1176" i="1"/>
  <c r="G1176" i="1"/>
  <c r="H1200" i="1"/>
  <c r="G1200" i="1"/>
  <c r="H1226" i="1"/>
  <c r="G1226" i="1"/>
  <c r="G908" i="1"/>
  <c r="H912" i="1"/>
  <c r="G924" i="1"/>
  <c r="H928" i="1"/>
  <c r="G940" i="1"/>
  <c r="H944" i="1"/>
  <c r="G956" i="1"/>
  <c r="H960" i="1"/>
  <c r="G972" i="1"/>
  <c r="H976" i="1"/>
  <c r="H981" i="1"/>
  <c r="H985" i="1"/>
  <c r="G985" i="1"/>
  <c r="H1001" i="1"/>
  <c r="G1001" i="1"/>
  <c r="H1014" i="1"/>
  <c r="G1014" i="1"/>
  <c r="G1035" i="1"/>
  <c r="H1048" i="1"/>
  <c r="G1048" i="1"/>
  <c r="H1051" i="1"/>
  <c r="H1065" i="1"/>
  <c r="H1208" i="1"/>
  <c r="G1208" i="1"/>
  <c r="H1242" i="1"/>
  <c r="G1242" i="1"/>
  <c r="H910" i="1"/>
  <c r="G922" i="1"/>
  <c r="H926" i="1"/>
  <c r="G938" i="1"/>
  <c r="H942" i="1"/>
  <c r="G954" i="1"/>
  <c r="H958" i="1"/>
  <c r="G970" i="1"/>
  <c r="H974" i="1"/>
  <c r="H982" i="1"/>
  <c r="H1025" i="1"/>
  <c r="G1059" i="1"/>
  <c r="H1072" i="1"/>
  <c r="G1072" i="1"/>
  <c r="H1080" i="1"/>
  <c r="G1080" i="1"/>
  <c r="H1091" i="1"/>
  <c r="G1091" i="1"/>
  <c r="H1099" i="1"/>
  <c r="G1099" i="1"/>
  <c r="H1120" i="1"/>
  <c r="G1120" i="1"/>
  <c r="H1131" i="1"/>
  <c r="G1131" i="1"/>
  <c r="H1163" i="1"/>
  <c r="G1163" i="1"/>
  <c r="H1187" i="1"/>
  <c r="G1187" i="1"/>
  <c r="H1220" i="1"/>
  <c r="G1220" i="1"/>
  <c r="H1236" i="1"/>
  <c r="G1236" i="1"/>
  <c r="H1252" i="1"/>
  <c r="G1252" i="1"/>
  <c r="H1294" i="1"/>
  <c r="G1294" i="1"/>
  <c r="G1380" i="1"/>
  <c r="H1380" i="1"/>
  <c r="H1022" i="1"/>
  <c r="G1022" i="1"/>
  <c r="H1030" i="1"/>
  <c r="G1030" i="1"/>
  <c r="H1038" i="1"/>
  <c r="G1038" i="1"/>
  <c r="H1046" i="1"/>
  <c r="G1046" i="1"/>
  <c r="H1054" i="1"/>
  <c r="G1054" i="1"/>
  <c r="H1062" i="1"/>
  <c r="G1062" i="1"/>
  <c r="H1070" i="1"/>
  <c r="G1070" i="1"/>
  <c r="H1078" i="1"/>
  <c r="G1078" i="1"/>
  <c r="H1086" i="1"/>
  <c r="G1086" i="1"/>
  <c r="H1094" i="1"/>
  <c r="G1094" i="1"/>
  <c r="H1102" i="1"/>
  <c r="G1102" i="1"/>
  <c r="H1110" i="1"/>
  <c r="G1110" i="1"/>
  <c r="H1118" i="1"/>
  <c r="G1118" i="1"/>
  <c r="H1126" i="1"/>
  <c r="G1126" i="1"/>
  <c r="H1134" i="1"/>
  <c r="G1134" i="1"/>
  <c r="H1142" i="1"/>
  <c r="G1142" i="1"/>
  <c r="H1150" i="1"/>
  <c r="G1150" i="1"/>
  <c r="H1158" i="1"/>
  <c r="G1158" i="1"/>
  <c r="H1166" i="1"/>
  <c r="G1166" i="1"/>
  <c r="H1174" i="1"/>
  <c r="G1174" i="1"/>
  <c r="H1190" i="1"/>
  <c r="G1190" i="1"/>
  <c r="H1198" i="1"/>
  <c r="G1198" i="1"/>
  <c r="H1206" i="1"/>
  <c r="G1206" i="1"/>
  <c r="H1214" i="1"/>
  <c r="G1214" i="1"/>
  <c r="H1227" i="1"/>
  <c r="H1230" i="1"/>
  <c r="G1230" i="1"/>
  <c r="H1243" i="1"/>
  <c r="H1246" i="1"/>
  <c r="G1246" i="1"/>
  <c r="H1318" i="1"/>
  <c r="G1318" i="1"/>
  <c r="H1350" i="1"/>
  <c r="G1350" i="1"/>
  <c r="G1217" i="1"/>
  <c r="H1224" i="1"/>
  <c r="G1224" i="1"/>
  <c r="G1233" i="1"/>
  <c r="H1240" i="1"/>
  <c r="G1240" i="1"/>
  <c r="H1256" i="1"/>
  <c r="G1256" i="1"/>
  <c r="G1265" i="1"/>
  <c r="H1265" i="1"/>
  <c r="G1276" i="1"/>
  <c r="H1285" i="1"/>
  <c r="G1285" i="1"/>
  <c r="G1288" i="1"/>
  <c r="H1298" i="1"/>
  <c r="G1298" i="1"/>
  <c r="H1332" i="1"/>
  <c r="G1332" i="1"/>
  <c r="H1377" i="1"/>
  <c r="G1377" i="1"/>
  <c r="H988" i="1"/>
  <c r="G988" i="1"/>
  <c r="H996" i="1"/>
  <c r="G996" i="1"/>
  <c r="H1004" i="1"/>
  <c r="G1004" i="1"/>
  <c r="H1020" i="1"/>
  <c r="G1020" i="1"/>
  <c r="G1025" i="1"/>
  <c r="H1028" i="1"/>
  <c r="G1028" i="1"/>
  <c r="G1033" i="1"/>
  <c r="H1036" i="1"/>
  <c r="G1036" i="1"/>
  <c r="G1041" i="1"/>
  <c r="H1044" i="1"/>
  <c r="G1044" i="1"/>
  <c r="G1049" i="1"/>
  <c r="H1052" i="1"/>
  <c r="G1052" i="1"/>
  <c r="G1057" i="1"/>
  <c r="H1060" i="1"/>
  <c r="G1060" i="1"/>
  <c r="G1065" i="1"/>
  <c r="H1068" i="1"/>
  <c r="G1068" i="1"/>
  <c r="G1073" i="1"/>
  <c r="H1076" i="1"/>
  <c r="G1076" i="1"/>
  <c r="G1081" i="1"/>
  <c r="H1084" i="1"/>
  <c r="G1084" i="1"/>
  <c r="G1089" i="1"/>
  <c r="H1092" i="1"/>
  <c r="G1092" i="1"/>
  <c r="G1097" i="1"/>
  <c r="H1100" i="1"/>
  <c r="G1100" i="1"/>
  <c r="G1105" i="1"/>
  <c r="H1108" i="1"/>
  <c r="G1108" i="1"/>
  <c r="G1113" i="1"/>
  <c r="H1116" i="1"/>
  <c r="G1116" i="1"/>
  <c r="G1121" i="1"/>
  <c r="H1124" i="1"/>
  <c r="G1124" i="1"/>
  <c r="G1129" i="1"/>
  <c r="H1132" i="1"/>
  <c r="G1132" i="1"/>
  <c r="G1137" i="1"/>
  <c r="H1140" i="1"/>
  <c r="G1140" i="1"/>
  <c r="G1145" i="1"/>
  <c r="H1148" i="1"/>
  <c r="G1148" i="1"/>
  <c r="G1153" i="1"/>
  <c r="H1156" i="1"/>
  <c r="G1156" i="1"/>
  <c r="G1161" i="1"/>
  <c r="H1164" i="1"/>
  <c r="G1164" i="1"/>
  <c r="G1169" i="1"/>
  <c r="H1172" i="1"/>
  <c r="G1172" i="1"/>
  <c r="G1177" i="1"/>
  <c r="G1185" i="1"/>
  <c r="H1188" i="1"/>
  <c r="G1188" i="1"/>
  <c r="G1193" i="1"/>
  <c r="H1196" i="1"/>
  <c r="G1196" i="1"/>
  <c r="G1201" i="1"/>
  <c r="H1204" i="1"/>
  <c r="G1204" i="1"/>
  <c r="G1209" i="1"/>
  <c r="H1212" i="1"/>
  <c r="G1212" i="1"/>
  <c r="H1215" i="1"/>
  <c r="H1218" i="1"/>
  <c r="G1218" i="1"/>
  <c r="G1227" i="1"/>
  <c r="H1231" i="1"/>
  <c r="H1234" i="1"/>
  <c r="G1234" i="1"/>
  <c r="G1243" i="1"/>
  <c r="H1247" i="1"/>
  <c r="H1250" i="1"/>
  <c r="G1250" i="1"/>
  <c r="H1274" i="1"/>
  <c r="H1302" i="1"/>
  <c r="G1302" i="1"/>
  <c r="G1221" i="1"/>
  <c r="H1228" i="1"/>
  <c r="G1228" i="1"/>
  <c r="G1237" i="1"/>
  <c r="H1244" i="1"/>
  <c r="G1244" i="1"/>
  <c r="H1262" i="1"/>
  <c r="G1271" i="1"/>
  <c r="H1271" i="1"/>
  <c r="H1286" i="1"/>
  <c r="G1286" i="1"/>
  <c r="H1326" i="1"/>
  <c r="G1326" i="1"/>
  <c r="H1366" i="1"/>
  <c r="G1366" i="1"/>
  <c r="H986" i="1"/>
  <c r="G986" i="1"/>
  <c r="H994" i="1"/>
  <c r="G994" i="1"/>
  <c r="H1002" i="1"/>
  <c r="G1002" i="1"/>
  <c r="H1010" i="1"/>
  <c r="G1010" i="1"/>
  <c r="H1018" i="1"/>
  <c r="H1026" i="1"/>
  <c r="G1026" i="1"/>
  <c r="H1034" i="1"/>
  <c r="G1034" i="1"/>
  <c r="H1042" i="1"/>
  <c r="G1042" i="1"/>
  <c r="H1050" i="1"/>
  <c r="G1050" i="1"/>
  <c r="H1058" i="1"/>
  <c r="G1058" i="1"/>
  <c r="H1066" i="1"/>
  <c r="G1066" i="1"/>
  <c r="G1079" i="1"/>
  <c r="H1082" i="1"/>
  <c r="G1082" i="1"/>
  <c r="H1090" i="1"/>
  <c r="G1090" i="1"/>
  <c r="H1098" i="1"/>
  <c r="G1098" i="1"/>
  <c r="H1106" i="1"/>
  <c r="G1106" i="1"/>
  <c r="H1114" i="1"/>
  <c r="G1114" i="1"/>
  <c r="H1122" i="1"/>
  <c r="G1122" i="1"/>
  <c r="H1130" i="1"/>
  <c r="G1130" i="1"/>
  <c r="H1138" i="1"/>
  <c r="G1138" i="1"/>
  <c r="G1143" i="1"/>
  <c r="H1146" i="1"/>
  <c r="G1146" i="1"/>
  <c r="H1154" i="1"/>
  <c r="G1154" i="1"/>
  <c r="G1159" i="1"/>
  <c r="H1162" i="1"/>
  <c r="G1162" i="1"/>
  <c r="G1167" i="1"/>
  <c r="H1170" i="1"/>
  <c r="G1170" i="1"/>
  <c r="G1175" i="1"/>
  <c r="H1178" i="1"/>
  <c r="G1178" i="1"/>
  <c r="G1183" i="1"/>
  <c r="H1186" i="1"/>
  <c r="G1186" i="1"/>
  <c r="G1191" i="1"/>
  <c r="H1194" i="1"/>
  <c r="G1194" i="1"/>
  <c r="G1199" i="1"/>
  <c r="H1202" i="1"/>
  <c r="G1202" i="1"/>
  <c r="H1210" i="1"/>
  <c r="G1210" i="1"/>
  <c r="H1222" i="1"/>
  <c r="G1222" i="1"/>
  <c r="G1231" i="1"/>
  <c r="H1238" i="1"/>
  <c r="G1238" i="1"/>
  <c r="H1254" i="1"/>
  <c r="G1254" i="1"/>
  <c r="G1280" i="1"/>
  <c r="H1216" i="1"/>
  <c r="G1216" i="1"/>
  <c r="G1225" i="1"/>
  <c r="H1229" i="1"/>
  <c r="H1232" i="1"/>
  <c r="G1232" i="1"/>
  <c r="G1241" i="1"/>
  <c r="H1245" i="1"/>
  <c r="H1248" i="1"/>
  <c r="G1248" i="1"/>
  <c r="G1260" i="1"/>
  <c r="H1272" i="1"/>
  <c r="G1272" i="1"/>
  <c r="G1278" i="1"/>
  <c r="G1281" i="1"/>
  <c r="H1281" i="1"/>
  <c r="H1310" i="1"/>
  <c r="G1310" i="1"/>
  <c r="H1334" i="1"/>
  <c r="G1334" i="1"/>
  <c r="G1257" i="1"/>
  <c r="G1273" i="1"/>
  <c r="H1287" i="1"/>
  <c r="G1295" i="1"/>
  <c r="G1303" i="1"/>
  <c r="G1311" i="1"/>
  <c r="G1319" i="1"/>
  <c r="G1327" i="1"/>
  <c r="H1340" i="1"/>
  <c r="G1343" i="1"/>
  <c r="H1356" i="1"/>
  <c r="G1359" i="1"/>
  <c r="G1385" i="1"/>
  <c r="H1385" i="1"/>
  <c r="H1405" i="1"/>
  <c r="G1405" i="1"/>
  <c r="H1411" i="1"/>
  <c r="G1441" i="1"/>
  <c r="H1441" i="1"/>
  <c r="H1451" i="1"/>
  <c r="G1451" i="1"/>
  <c r="H1519" i="1"/>
  <c r="G1519" i="1"/>
  <c r="G1528" i="1"/>
  <c r="H1528" i="1"/>
  <c r="H1578" i="1"/>
  <c r="G1578" i="1"/>
  <c r="I1578" i="1" s="1"/>
  <c r="G1402" i="1"/>
  <c r="H1402" i="1"/>
  <c r="G1436" i="1"/>
  <c r="H1436" i="1"/>
  <c r="G1442" i="1"/>
  <c r="H1442" i="1"/>
  <c r="G1464" i="1"/>
  <c r="H1464" i="1"/>
  <c r="G1494" i="1"/>
  <c r="H1494" i="1"/>
  <c r="H1509" i="1"/>
  <c r="G1509" i="1"/>
  <c r="G1516" i="1"/>
  <c r="H1516" i="1"/>
  <c r="H1523" i="1"/>
  <c r="G1523" i="1"/>
  <c r="I1566" i="1"/>
  <c r="G1267" i="1"/>
  <c r="G1283" i="1"/>
  <c r="H1338" i="1"/>
  <c r="G1341" i="1"/>
  <c r="H1354" i="1"/>
  <c r="G1357" i="1"/>
  <c r="H1393" i="1"/>
  <c r="G1393" i="1"/>
  <c r="H1425" i="1"/>
  <c r="G1446" i="1"/>
  <c r="H1446" i="1"/>
  <c r="G1433" i="1"/>
  <c r="H1433" i="1"/>
  <c r="G1459" i="1"/>
  <c r="H1459" i="1"/>
  <c r="G1524" i="1"/>
  <c r="H1524" i="1"/>
  <c r="J1550" i="1"/>
  <c r="H1550" i="1"/>
  <c r="G1550" i="1"/>
  <c r="H1561" i="1"/>
  <c r="J1561" i="1"/>
  <c r="G1561" i="1"/>
  <c r="I1561" i="1" s="1"/>
  <c r="F120" i="4"/>
  <c r="D106" i="4"/>
  <c r="G1258" i="1"/>
  <c r="H1267" i="1"/>
  <c r="G1274" i="1"/>
  <c r="H1283" i="1"/>
  <c r="G1338" i="1"/>
  <c r="G1354" i="1"/>
  <c r="H1373" i="1"/>
  <c r="G1373" i="1"/>
  <c r="G1394" i="1"/>
  <c r="H1394" i="1"/>
  <c r="H1429" i="1"/>
  <c r="G1429" i="1"/>
  <c r="H1501" i="1"/>
  <c r="G1501" i="1"/>
  <c r="H1541" i="1"/>
  <c r="G1541" i="1"/>
  <c r="H1655" i="1"/>
  <c r="G1655" i="1"/>
  <c r="G1261" i="1"/>
  <c r="G1277" i="1"/>
  <c r="G1289" i="1"/>
  <c r="G1297" i="1"/>
  <c r="G1305" i="1"/>
  <c r="G1313" i="1"/>
  <c r="G1321" i="1"/>
  <c r="H1336" i="1"/>
  <c r="G1339" i="1"/>
  <c r="G1348" i="1"/>
  <c r="H1352" i="1"/>
  <c r="G1355" i="1"/>
  <c r="G1364" i="1"/>
  <c r="G1368" i="1"/>
  <c r="G1388" i="1"/>
  <c r="H1388" i="1"/>
  <c r="G1404" i="1"/>
  <c r="H1404" i="1"/>
  <c r="G1416" i="1"/>
  <c r="H1416" i="1"/>
  <c r="G1423" i="1"/>
  <c r="H1423" i="1"/>
  <c r="G1460" i="1"/>
  <c r="H1460" i="1"/>
  <c r="G1498" i="1"/>
  <c r="H1498" i="1"/>
  <c r="J1541" i="1"/>
  <c r="H1544" i="1"/>
  <c r="G1544" i="1"/>
  <c r="J1553" i="1"/>
  <c r="G1553" i="1"/>
  <c r="H1553" i="1"/>
  <c r="J1564" i="1"/>
  <c r="G1564" i="1"/>
  <c r="H1263" i="1"/>
  <c r="G1275" i="1"/>
  <c r="H1279" i="1"/>
  <c r="H1330" i="1"/>
  <c r="G1333" i="1"/>
  <c r="G1342" i="1"/>
  <c r="H1346" i="1"/>
  <c r="G1349" i="1"/>
  <c r="G1358" i="1"/>
  <c r="H1362" i="1"/>
  <c r="G1365" i="1"/>
  <c r="H1391" i="1"/>
  <c r="G1489" i="1"/>
  <c r="H1489" i="1"/>
  <c r="J1565" i="1"/>
  <c r="H1565" i="1"/>
  <c r="G1565" i="1"/>
  <c r="J1575" i="1"/>
  <c r="H1575" i="1"/>
  <c r="G1575" i="1"/>
  <c r="I1575" i="1" s="1"/>
  <c r="G1400" i="1"/>
  <c r="H1403" i="1"/>
  <c r="G1403" i="1"/>
  <c r="G1426" i="1"/>
  <c r="H1426" i="1"/>
  <c r="G1434" i="1"/>
  <c r="H1437" i="1"/>
  <c r="G1468" i="1"/>
  <c r="H1471" i="1"/>
  <c r="G1476" i="1"/>
  <c r="H1476" i="1"/>
  <c r="G1514" i="1"/>
  <c r="H1517" i="1"/>
  <c r="G1517" i="1"/>
  <c r="J1558" i="1"/>
  <c r="J1566" i="1"/>
  <c r="I1569" i="1"/>
  <c r="H1658" i="1"/>
  <c r="G1658" i="1"/>
  <c r="E6" i="4"/>
  <c r="H1419" i="1"/>
  <c r="G1419" i="1"/>
  <c r="H1531" i="1"/>
  <c r="G1531" i="1"/>
  <c r="G1540" i="1"/>
  <c r="H1540" i="1"/>
  <c r="H1560" i="1"/>
  <c r="G1560" i="1"/>
  <c r="E141" i="6"/>
  <c r="D1401" i="1"/>
  <c r="I27" i="3"/>
  <c r="I40" i="3"/>
  <c r="C1622" i="1"/>
  <c r="G1378" i="1"/>
  <c r="H1378" i="1"/>
  <c r="G1396" i="1"/>
  <c r="H1396" i="1"/>
  <c r="H1435" i="1"/>
  <c r="G1435" i="1"/>
  <c r="G1445" i="1"/>
  <c r="H1469" i="1"/>
  <c r="G1469" i="1"/>
  <c r="G1493" i="1"/>
  <c r="H1515" i="1"/>
  <c r="G1515" i="1"/>
  <c r="G1526" i="1"/>
  <c r="H1526" i="1"/>
  <c r="J1552" i="1"/>
  <c r="H1552" i="1"/>
  <c r="G1552" i="1"/>
  <c r="H1558" i="1"/>
  <c r="I1558" i="1" s="1"/>
  <c r="H1566" i="1"/>
  <c r="G1570" i="1"/>
  <c r="H1579" i="1"/>
  <c r="G1579" i="1"/>
  <c r="I1579" i="1" s="1"/>
  <c r="H1652" i="1"/>
  <c r="G1652" i="1"/>
  <c r="G1386" i="1"/>
  <c r="H1389" i="1"/>
  <c r="G1412" i="1"/>
  <c r="H1412" i="1"/>
  <c r="H1414" i="1"/>
  <c r="G1420" i="1"/>
  <c r="G1430" i="1"/>
  <c r="H1432" i="1"/>
  <c r="G1448" i="1"/>
  <c r="H1450" i="1"/>
  <c r="G1453" i="1"/>
  <c r="G1480" i="1"/>
  <c r="H1482" i="1"/>
  <c r="H1499" i="1"/>
  <c r="G1499" i="1"/>
  <c r="G1510" i="1"/>
  <c r="H1510" i="1"/>
  <c r="H1512" i="1"/>
  <c r="G1532" i="1"/>
  <c r="H1535" i="1"/>
  <c r="H1546" i="1"/>
  <c r="G1546" i="1"/>
  <c r="J1560" i="1"/>
  <c r="H1570" i="1"/>
  <c r="G1287" i="1"/>
  <c r="G1372" i="1"/>
  <c r="G1384" i="1"/>
  <c r="H1386" i="1"/>
  <c r="G1389" i="1"/>
  <c r="G1410" i="1"/>
  <c r="H1410" i="1"/>
  <c r="H1417" i="1"/>
  <c r="H1420" i="1"/>
  <c r="G1425" i="1"/>
  <c r="G1428" i="1"/>
  <c r="H1428" i="1"/>
  <c r="H1467" i="1"/>
  <c r="G1467" i="1"/>
  <c r="G1478" i="1"/>
  <c r="H1478" i="1"/>
  <c r="G1508" i="1"/>
  <c r="H1508" i="1"/>
  <c r="J1549" i="1"/>
  <c r="H1549" i="1"/>
  <c r="I1549" i="1" s="1"/>
  <c r="H1557" i="1"/>
  <c r="J1557" i="1"/>
  <c r="G1557" i="1"/>
  <c r="H1563" i="1"/>
  <c r="G1563" i="1"/>
  <c r="J1569" i="1"/>
  <c r="H1569" i="1"/>
  <c r="J1579" i="1"/>
  <c r="G1370" i="1"/>
  <c r="G1382" i="1"/>
  <c r="H1387" i="1"/>
  <c r="G1387" i="1"/>
  <c r="G1418" i="1"/>
  <c r="H1421" i="1"/>
  <c r="G1444" i="1"/>
  <c r="H1444" i="1"/>
  <c r="G1452" i="1"/>
  <c r="G1462" i="1"/>
  <c r="H1462" i="1"/>
  <c r="G1484" i="1"/>
  <c r="H1487" i="1"/>
  <c r="G1492" i="1"/>
  <c r="H1492" i="1"/>
  <c r="G1530" i="1"/>
  <c r="H1533" i="1"/>
  <c r="G1533" i="1"/>
  <c r="G1543" i="1"/>
  <c r="I1543" i="1" s="1"/>
  <c r="J1543" i="1"/>
  <c r="H1543" i="1"/>
  <c r="H1611" i="1"/>
  <c r="G1611" i="1"/>
  <c r="H1620" i="1"/>
  <c r="G1620" i="1"/>
  <c r="H1627" i="1"/>
  <c r="G1627" i="1"/>
  <c r="H1636" i="1"/>
  <c r="G1636" i="1"/>
  <c r="H1581" i="1"/>
  <c r="H1610" i="1"/>
  <c r="G1610" i="1"/>
  <c r="H1626" i="1"/>
  <c r="G1626" i="1"/>
  <c r="D49" i="4"/>
  <c r="F537" i="4"/>
  <c r="D536" i="4"/>
  <c r="H314" i="9"/>
  <c r="E88" i="5"/>
  <c r="D1093" i="1" s="1"/>
  <c r="G1581" i="1"/>
  <c r="I1581" i="1" s="1"/>
  <c r="H1642" i="1"/>
  <c r="G1642" i="1"/>
  <c r="H1682" i="1"/>
  <c r="G1682" i="1"/>
  <c r="F467" i="4"/>
  <c r="D466" i="4"/>
  <c r="F575" i="4"/>
  <c r="D571" i="4"/>
  <c r="E70" i="5"/>
  <c r="F71" i="5"/>
  <c r="H1602" i="1"/>
  <c r="G1602" i="1"/>
  <c r="F126" i="4"/>
  <c r="F252" i="5"/>
  <c r="H1666" i="1"/>
  <c r="G1666" i="1"/>
  <c r="F222" i="4"/>
  <c r="D221" i="4"/>
  <c r="D479" i="4"/>
  <c r="F485" i="4"/>
  <c r="G1574" i="1"/>
  <c r="I1574" i="1" s="1"/>
  <c r="G1577" i="1"/>
  <c r="H1580" i="1"/>
  <c r="I1580" i="1" s="1"/>
  <c r="G1603" i="1"/>
  <c r="G1612" i="1"/>
  <c r="H1618" i="1"/>
  <c r="G1618" i="1"/>
  <c r="G1628" i="1"/>
  <c r="H1634" i="1"/>
  <c r="G1634" i="1"/>
  <c r="H1646" i="1"/>
  <c r="G1660" i="1"/>
  <c r="G1663" i="1"/>
  <c r="D7" i="4"/>
  <c r="F91" i="4"/>
  <c r="D431" i="4"/>
  <c r="H1551" i="1"/>
  <c r="I1551" i="1" s="1"/>
  <c r="J1562" i="1"/>
  <c r="G1582" i="1"/>
  <c r="G1588" i="1"/>
  <c r="H1594" i="1"/>
  <c r="G1594" i="1"/>
  <c r="G1606" i="1"/>
  <c r="G1609" i="1"/>
  <c r="G1615" i="1"/>
  <c r="G1625" i="1"/>
  <c r="G1631" i="1"/>
  <c r="H1650" i="1"/>
  <c r="G1650" i="1"/>
  <c r="G1667" i="1"/>
  <c r="H1670" i="1"/>
  <c r="G1684" i="1"/>
  <c r="H24" i="9"/>
  <c r="G24" i="9"/>
  <c r="D202" i="4"/>
  <c r="D230" i="4"/>
  <c r="E321" i="4"/>
  <c r="D316" i="1" s="1"/>
  <c r="F585" i="4"/>
  <c r="D584" i="4"/>
  <c r="G1374" i="1"/>
  <c r="G1390" i="1"/>
  <c r="G1406" i="1"/>
  <c r="G1422" i="1"/>
  <c r="G1438" i="1"/>
  <c r="G1454" i="1"/>
  <c r="H1458" i="1"/>
  <c r="G1470" i="1"/>
  <c r="H1474" i="1"/>
  <c r="G1486" i="1"/>
  <c r="H1490" i="1"/>
  <c r="G1502" i="1"/>
  <c r="H1506" i="1"/>
  <c r="G1518" i="1"/>
  <c r="H1522" i="1"/>
  <c r="G1534" i="1"/>
  <c r="G1548" i="1"/>
  <c r="I1548" i="1" s="1"/>
  <c r="H1564" i="1"/>
  <c r="G1568" i="1"/>
  <c r="I1568" i="1" s="1"/>
  <c r="J1574" i="1"/>
  <c r="J1578" i="1"/>
  <c r="H1674" i="1"/>
  <c r="G1674" i="1"/>
  <c r="D43" i="4"/>
  <c r="D164" i="4"/>
  <c r="E431" i="4"/>
  <c r="F529" i="4"/>
  <c r="D522" i="4"/>
  <c r="D629" i="4"/>
  <c r="F630" i="4"/>
  <c r="D262" i="4"/>
  <c r="D354" i="4"/>
  <c r="D361" i="4"/>
  <c r="D203" i="5"/>
  <c r="F204" i="5"/>
  <c r="F13" i="6"/>
  <c r="D5" i="6"/>
  <c r="D89" i="6"/>
  <c r="D22" i="7"/>
  <c r="D44" i="8"/>
  <c r="G343" i="9" s="1"/>
  <c r="E343" i="9" s="1"/>
  <c r="F203" i="4"/>
  <c r="E373" i="4"/>
  <c r="D368" i="1" s="1"/>
  <c r="F393" i="4"/>
  <c r="F427" i="4"/>
  <c r="D597" i="4"/>
  <c r="E156" i="9"/>
  <c r="B156" i="9" s="1"/>
  <c r="D647" i="4"/>
  <c r="G315" i="9"/>
  <c r="G316" i="9"/>
  <c r="D147" i="5"/>
  <c r="D178" i="5"/>
  <c r="F186" i="5"/>
  <c r="E5" i="7"/>
  <c r="H316" i="9"/>
  <c r="H315" i="9"/>
  <c r="E147" i="5"/>
  <c r="D1152" i="1" s="1"/>
  <c r="H336" i="9"/>
  <c r="E177" i="5"/>
  <c r="F237" i="5"/>
  <c r="D219" i="5"/>
  <c r="F274" i="5"/>
  <c r="D35" i="6"/>
  <c r="F36" i="6"/>
  <c r="D5" i="7"/>
  <c r="F310" i="4"/>
  <c r="F426" i="4"/>
  <c r="D7" i="5"/>
  <c r="E12" i="5"/>
  <c r="F12" i="5" s="1"/>
  <c r="F45" i="5"/>
  <c r="G314" i="9"/>
  <c r="E314" i="9" s="1"/>
  <c r="B314" i="9" s="1"/>
  <c r="D88" i="5"/>
  <c r="F89" i="5"/>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97" i="9"/>
  <c r="E197" i="9" s="1"/>
  <c r="B197" i="9" s="1"/>
  <c r="G181" i="9"/>
  <c r="E181" i="9" s="1"/>
  <c r="B181" i="9" s="1"/>
  <c r="G191" i="9"/>
  <c r="E191" i="9" s="1"/>
  <c r="B191" i="9" s="1"/>
  <c r="G207" i="9"/>
  <c r="E207" i="9" s="1"/>
  <c r="B207" i="9" s="1"/>
  <c r="G201" i="9"/>
  <c r="E201" i="9" s="1"/>
  <c r="B201" i="9" s="1"/>
  <c r="G185" i="9"/>
  <c r="E185" i="9" s="1"/>
  <c r="B185" i="9" s="1"/>
  <c r="I10" i="9"/>
  <c r="G195" i="9"/>
  <c r="E195" i="9" s="1"/>
  <c r="B195" i="9" s="1"/>
  <c r="G205" i="9"/>
  <c r="E205" i="9" s="1"/>
  <c r="B205" i="9" s="1"/>
  <c r="G189" i="9"/>
  <c r="E189" i="9" s="1"/>
  <c r="B189" i="9" s="1"/>
  <c r="G199" i="9"/>
  <c r="E199" i="9" s="1"/>
  <c r="B199" i="9" s="1"/>
  <c r="G183" i="9"/>
  <c r="E183" i="9" s="1"/>
  <c r="B183" i="9" s="1"/>
  <c r="G193" i="9"/>
  <c r="E193" i="9" s="1"/>
  <c r="B193" i="9" s="1"/>
  <c r="G203" i="9"/>
  <c r="E203" i="9" s="1"/>
  <c r="B203" i="9" s="1"/>
  <c r="G187" i="9"/>
  <c r="E187" i="9" s="1"/>
  <c r="B187" i="9" s="1"/>
  <c r="B86" i="9"/>
  <c r="E92" i="9"/>
  <c r="B92" i="9" s="1"/>
  <c r="B126" i="9"/>
  <c r="E331" i="9"/>
  <c r="B331" i="9" s="1"/>
  <c r="E151" i="9"/>
  <c r="B151" i="9" s="1"/>
  <c r="B153" i="9"/>
  <c r="B129" i="9"/>
  <c r="B134" i="9"/>
  <c r="E337" i="9"/>
  <c r="B337" i="9" s="1"/>
  <c r="F277" i="5"/>
  <c r="B89" i="9"/>
  <c r="B94" i="9"/>
  <c r="E127" i="9"/>
  <c r="B127" i="9" s="1"/>
  <c r="E143" i="9"/>
  <c r="B143" i="9" s="1"/>
  <c r="B238" i="9"/>
  <c r="B259" i="9"/>
  <c r="B270" i="9"/>
  <c r="B291" i="9"/>
  <c r="E132" i="9"/>
  <c r="B132" i="9" s="1"/>
  <c r="B230" i="9"/>
  <c r="B251" i="9"/>
  <c r="B262" i="9"/>
  <c r="B283" i="9"/>
  <c r="G1585" i="1" l="1"/>
  <c r="H19" i="9"/>
  <c r="E19" i="9" s="1"/>
  <c r="B19" i="9" s="1"/>
  <c r="H1511" i="1"/>
  <c r="G1511" i="1"/>
  <c r="E251" i="5"/>
  <c r="F251" i="5" s="1"/>
  <c r="G1259" i="1"/>
  <c r="F255" i="5"/>
  <c r="E316" i="9"/>
  <c r="B316" i="9" s="1"/>
  <c r="H270" i="1"/>
  <c r="G270" i="1"/>
  <c r="G269" i="1"/>
  <c r="E152" i="4"/>
  <c r="D148" i="1" s="1"/>
  <c r="H149" i="1"/>
  <c r="G150" i="1"/>
  <c r="H150" i="1"/>
  <c r="G131" i="1"/>
  <c r="G130" i="1"/>
  <c r="H130" i="1"/>
  <c r="F125" i="4"/>
  <c r="H108" i="1"/>
  <c r="G108" i="1"/>
  <c r="G64" i="1"/>
  <c r="H64" i="1"/>
  <c r="E180" i="9"/>
  <c r="B180" i="9" s="1"/>
  <c r="H22" i="3"/>
  <c r="C1012" i="1"/>
  <c r="I33" i="3"/>
  <c r="D1538" i="1"/>
  <c r="B343" i="9"/>
  <c r="D360" i="4"/>
  <c r="F361" i="4"/>
  <c r="C356" i="1"/>
  <c r="E430" i="4"/>
  <c r="D425" i="1"/>
  <c r="F49" i="4"/>
  <c r="C45" i="1"/>
  <c r="E360" i="4"/>
  <c r="I1552" i="1"/>
  <c r="I24" i="3"/>
  <c r="D1181" i="1"/>
  <c r="K1481" i="9"/>
  <c r="G344" i="9"/>
  <c r="E344" i="9" s="1"/>
  <c r="B344" i="9" s="1"/>
  <c r="C1621" i="1"/>
  <c r="I39" i="3"/>
  <c r="D308" i="4"/>
  <c r="F354" i="4"/>
  <c r="C349" i="1"/>
  <c r="F164" i="4"/>
  <c r="D152" i="4"/>
  <c r="C160" i="1"/>
  <c r="E69" i="5"/>
  <c r="D1075" i="1"/>
  <c r="I1557" i="1"/>
  <c r="H1622" i="1"/>
  <c r="G1622" i="1"/>
  <c r="F106" i="4"/>
  <c r="C102" i="1"/>
  <c r="F178" i="5"/>
  <c r="G336" i="9"/>
  <c r="E336" i="9" s="1"/>
  <c r="B336" i="9" s="1"/>
  <c r="D177" i="5"/>
  <c r="C1182" i="1"/>
  <c r="F597" i="4"/>
  <c r="C591" i="1"/>
  <c r="H34" i="3"/>
  <c r="C1555" i="1"/>
  <c r="F262" i="4"/>
  <c r="C258" i="1"/>
  <c r="F43" i="4"/>
  <c r="C39" i="1"/>
  <c r="F584" i="4"/>
  <c r="C578" i="1"/>
  <c r="D430" i="4"/>
  <c r="F431" i="4"/>
  <c r="C425" i="1"/>
  <c r="I25" i="3"/>
  <c r="D1255" i="1"/>
  <c r="F571" i="4"/>
  <c r="C565" i="1"/>
  <c r="I1546" i="1"/>
  <c r="I1564" i="1"/>
  <c r="G346" i="9"/>
  <c r="E346" i="9" s="1"/>
  <c r="H33" i="3"/>
  <c r="C1538" i="1"/>
  <c r="F147" i="5"/>
  <c r="C1152" i="1"/>
  <c r="F89" i="6"/>
  <c r="C1485" i="1"/>
  <c r="F479" i="4"/>
  <c r="C473" i="1"/>
  <c r="F228" i="9"/>
  <c r="B228" i="9" s="1"/>
  <c r="F88" i="5"/>
  <c r="D69" i="5"/>
  <c r="D6" i="5" s="1"/>
  <c r="C1093" i="1"/>
  <c r="G348" i="9"/>
  <c r="E348" i="9" s="1"/>
  <c r="F5" i="6"/>
  <c r="D141" i="6"/>
  <c r="H27" i="3"/>
  <c r="C1401" i="1"/>
  <c r="G316" i="1"/>
  <c r="H316" i="1"/>
  <c r="F7" i="4"/>
  <c r="D6" i="4"/>
  <c r="C3" i="1"/>
  <c r="E308" i="4"/>
  <c r="F466" i="4"/>
  <c r="C460" i="1"/>
  <c r="H28" i="3"/>
  <c r="F35" i="6"/>
  <c r="C1431" i="1"/>
  <c r="E315" i="9"/>
  <c r="B315" i="9" s="1"/>
  <c r="H368" i="1"/>
  <c r="G368" i="1"/>
  <c r="F629" i="4"/>
  <c r="C623" i="1"/>
  <c r="F230" i="4"/>
  <c r="C226" i="1"/>
  <c r="F221" i="4"/>
  <c r="C217" i="1"/>
  <c r="D535" i="4"/>
  <c r="F536" i="4"/>
  <c r="C530" i="1"/>
  <c r="I1570" i="1"/>
  <c r="I31" i="3"/>
  <c r="D1537" i="1"/>
  <c r="I1553" i="1"/>
  <c r="F70" i="5"/>
  <c r="F522" i="4"/>
  <c r="C516" i="1"/>
  <c r="F202" i="4"/>
  <c r="C198" i="1"/>
  <c r="I1560" i="1"/>
  <c r="I1550" i="1"/>
  <c r="E7" i="5"/>
  <c r="D1017" i="1"/>
  <c r="G339" i="9"/>
  <c r="E339" i="9" s="1"/>
  <c r="B339" i="9" s="1"/>
  <c r="F219" i="5"/>
  <c r="C1223" i="1"/>
  <c r="F647" i="4"/>
  <c r="C641" i="1"/>
  <c r="G338" i="9"/>
  <c r="E338" i="9" s="1"/>
  <c r="B338" i="9" s="1"/>
  <c r="F203" i="5"/>
  <c r="C1207" i="1"/>
  <c r="E24" i="9"/>
  <c r="F373" i="4"/>
  <c r="I17" i="3"/>
  <c r="D2" i="1"/>
  <c r="I1565" i="1"/>
  <c r="I1544" i="1"/>
  <c r="I1541" i="1"/>
  <c r="E342" i="9" l="1"/>
  <c r="E176" i="5"/>
  <c r="D1180" i="1" s="1"/>
  <c r="E299" i="4"/>
  <c r="D295" i="1" s="1"/>
  <c r="I18" i="3"/>
  <c r="C1011" i="1"/>
  <c r="D640" i="4"/>
  <c r="F535" i="4"/>
  <c r="C529" i="1"/>
  <c r="E417" i="4"/>
  <c r="D412" i="1" s="1"/>
  <c r="D303" i="1"/>
  <c r="F141" i="6"/>
  <c r="H31" i="3"/>
  <c r="C1537" i="1"/>
  <c r="D639" i="4"/>
  <c r="F430" i="4"/>
  <c r="C424" i="1"/>
  <c r="H45" i="1"/>
  <c r="G45" i="1"/>
  <c r="E6" i="5"/>
  <c r="F6" i="5" s="1"/>
  <c r="I22" i="3"/>
  <c r="D1012" i="1"/>
  <c r="H1012" i="1" s="1"/>
  <c r="H217" i="1"/>
  <c r="G217" i="1"/>
  <c r="H3" i="1"/>
  <c r="G3" i="1"/>
  <c r="H1485" i="1"/>
  <c r="G1485" i="1"/>
  <c r="H578" i="1"/>
  <c r="G578" i="1"/>
  <c r="H591" i="1"/>
  <c r="G591" i="1"/>
  <c r="H349" i="1"/>
  <c r="G349" i="1"/>
  <c r="D422" i="4"/>
  <c r="F6" i="4"/>
  <c r="H17" i="3"/>
  <c r="C2" i="1"/>
  <c r="E347" i="9"/>
  <c r="B348" i="9"/>
  <c r="G565" i="1"/>
  <c r="H565" i="1"/>
  <c r="D417" i="4"/>
  <c r="F308" i="4"/>
  <c r="C303" i="1"/>
  <c r="E639" i="4"/>
  <c r="D633" i="1" s="1"/>
  <c r="D424" i="1"/>
  <c r="E640" i="4"/>
  <c r="D634" i="1" s="1"/>
  <c r="H1182" i="1"/>
  <c r="G1182" i="1"/>
  <c r="G1255" i="1"/>
  <c r="H1255" i="1"/>
  <c r="D176" i="5"/>
  <c r="F177" i="5"/>
  <c r="H24" i="3"/>
  <c r="C1181" i="1"/>
  <c r="H1075" i="1"/>
  <c r="G1075" i="1"/>
  <c r="G356" i="1"/>
  <c r="H356" i="1"/>
  <c r="H198" i="1"/>
  <c r="G198" i="1"/>
  <c r="E422" i="4"/>
  <c r="H1223" i="1"/>
  <c r="G1223" i="1"/>
  <c r="H623" i="1"/>
  <c r="G623" i="1"/>
  <c r="G1538" i="1"/>
  <c r="H1538" i="1"/>
  <c r="H258" i="1"/>
  <c r="G258" i="1"/>
  <c r="I23" i="3"/>
  <c r="D1074" i="1"/>
  <c r="G1621" i="1"/>
  <c r="H1621" i="1"/>
  <c r="H11" i="3"/>
  <c r="H641" i="1"/>
  <c r="G641" i="1"/>
  <c r="G226" i="1"/>
  <c r="H226" i="1"/>
  <c r="H1093" i="1"/>
  <c r="G1093" i="1"/>
  <c r="H1152" i="1"/>
  <c r="G1152" i="1"/>
  <c r="H39" i="1"/>
  <c r="G39" i="1"/>
  <c r="F69" i="5"/>
  <c r="H23" i="3"/>
  <c r="C1074" i="1"/>
  <c r="H516" i="1"/>
  <c r="G516" i="1"/>
  <c r="H530" i="1"/>
  <c r="G530" i="1"/>
  <c r="G460" i="1"/>
  <c r="H460" i="1"/>
  <c r="H9" i="3"/>
  <c r="G1401" i="1"/>
  <c r="H1401" i="1"/>
  <c r="H425" i="1"/>
  <c r="G425" i="1"/>
  <c r="H160" i="1"/>
  <c r="G160" i="1"/>
  <c r="F360" i="4"/>
  <c r="D418" i="4"/>
  <c r="C355" i="1"/>
  <c r="F7" i="5"/>
  <c r="H1207" i="1"/>
  <c r="G1207" i="1"/>
  <c r="G1017" i="1"/>
  <c r="H1017" i="1"/>
  <c r="G1431" i="1"/>
  <c r="H1431" i="1"/>
  <c r="B24" i="9"/>
  <c r="H473" i="1"/>
  <c r="G473" i="1"/>
  <c r="B346" i="9"/>
  <c r="E345" i="9"/>
  <c r="I10" i="3" s="1"/>
  <c r="H1555" i="1"/>
  <c r="G1555" i="1"/>
  <c r="H102" i="1"/>
  <c r="G102" i="1"/>
  <c r="H18" i="3"/>
  <c r="D299" i="4"/>
  <c r="D300" i="4" s="1"/>
  <c r="F152" i="4"/>
  <c r="C148" i="1"/>
  <c r="E418" i="4"/>
  <c r="D413" i="1" s="1"/>
  <c r="D355" i="1"/>
  <c r="G1012" i="1" l="1"/>
  <c r="E423" i="4"/>
  <c r="H20" i="9" s="1"/>
  <c r="E300" i="4"/>
  <c r="D296" i="1" s="1"/>
  <c r="E301" i="4"/>
  <c r="D297" i="1" s="1"/>
  <c r="C296" i="1"/>
  <c r="F176" i="5"/>
  <c r="C1180" i="1"/>
  <c r="H424" i="1"/>
  <c r="G424" i="1"/>
  <c r="H529" i="1"/>
  <c r="G529" i="1"/>
  <c r="N3" i="9"/>
  <c r="I11" i="3"/>
  <c r="H2" i="1"/>
  <c r="G2" i="1"/>
  <c r="K3" i="9"/>
  <c r="I9" i="3"/>
  <c r="H303" i="1"/>
  <c r="G303" i="1"/>
  <c r="F639" i="4"/>
  <c r="C633" i="1"/>
  <c r="F640" i="4"/>
  <c r="C634" i="1"/>
  <c r="H355" i="1"/>
  <c r="G355" i="1"/>
  <c r="F418" i="4"/>
  <c r="C413" i="1"/>
  <c r="G1537" i="1"/>
  <c r="H1537" i="1"/>
  <c r="H1074" i="1"/>
  <c r="G1074" i="1"/>
  <c r="F417" i="4"/>
  <c r="C412" i="1"/>
  <c r="H148" i="1"/>
  <c r="G148" i="1"/>
  <c r="D423" i="4"/>
  <c r="D301" i="4"/>
  <c r="F299" i="4"/>
  <c r="C295" i="1"/>
  <c r="H1181" i="1"/>
  <c r="G1181" i="1"/>
  <c r="D643" i="4"/>
  <c r="F422" i="4"/>
  <c r="C417" i="1"/>
  <c r="H299" i="9"/>
  <c r="D1011" i="1"/>
  <c r="G299" i="9"/>
  <c r="E643" i="4"/>
  <c r="D417" i="1"/>
  <c r="G306" i="9"/>
  <c r="E306" i="9" s="1"/>
  <c r="B306" i="9" s="1"/>
  <c r="H8" i="3" l="1"/>
  <c r="M3" i="9" s="1"/>
  <c r="H1011" i="1"/>
  <c r="G1011" i="1"/>
  <c r="D418" i="1"/>
  <c r="E424" i="4"/>
  <c r="D419" i="1" s="1"/>
  <c r="E425" i="4"/>
  <c r="D420" i="1" s="1"/>
  <c r="E644" i="4"/>
  <c r="D638" i="1" s="1"/>
  <c r="F300" i="4"/>
  <c r="F301" i="4"/>
  <c r="C297" i="1"/>
  <c r="H1180" i="1"/>
  <c r="G1180" i="1"/>
  <c r="H417" i="1"/>
  <c r="G417" i="1"/>
  <c r="F643" i="4"/>
  <c r="C637" i="1"/>
  <c r="H413" i="1"/>
  <c r="G413" i="1"/>
  <c r="D644" i="4"/>
  <c r="D425" i="4"/>
  <c r="F423" i="4"/>
  <c r="C418" i="1"/>
  <c r="G20" i="9"/>
  <c r="E20" i="9" s="1"/>
  <c r="B20" i="9" s="1"/>
  <c r="H634" i="1"/>
  <c r="G634" i="1"/>
  <c r="D424" i="4"/>
  <c r="H633" i="1"/>
  <c r="G633" i="1"/>
  <c r="H412" i="1"/>
  <c r="G412" i="1"/>
  <c r="E299" i="9"/>
  <c r="H295" i="1"/>
  <c r="G295" i="1"/>
  <c r="H296" i="1"/>
  <c r="G296" i="1"/>
  <c r="D637" i="1"/>
  <c r="E645" i="4" l="1"/>
  <c r="D639" i="1" s="1"/>
  <c r="E646" i="4"/>
  <c r="D640" i="1" s="1"/>
  <c r="F425" i="4"/>
  <c r="C420" i="1"/>
  <c r="H297" i="1"/>
  <c r="G297" i="1"/>
  <c r="F424" i="4"/>
  <c r="C419" i="1"/>
  <c r="H637" i="1"/>
  <c r="G637" i="1"/>
  <c r="F644" i="4"/>
  <c r="D646" i="4"/>
  <c r="C638" i="1"/>
  <c r="B299" i="9"/>
  <c r="H334" i="9"/>
  <c r="G334" i="9"/>
  <c r="H418" i="1"/>
  <c r="G418" i="1"/>
  <c r="D645" i="4"/>
  <c r="E334" i="9" l="1"/>
  <c r="B334" i="9" s="1"/>
  <c r="E649" i="4"/>
  <c r="I19" i="3" s="1"/>
  <c r="E650" i="4"/>
  <c r="D644" i="1" s="1"/>
  <c r="G638" i="1"/>
  <c r="H638" i="1"/>
  <c r="H419" i="1"/>
  <c r="G419" i="1"/>
  <c r="F645" i="4"/>
  <c r="D649" i="4"/>
  <c r="C639" i="1"/>
  <c r="D650" i="4"/>
  <c r="F646" i="4"/>
  <c r="C640" i="1"/>
  <c r="H420" i="1"/>
  <c r="G420" i="1"/>
  <c r="E298" i="9" l="1"/>
  <c r="I8" i="3" s="1"/>
  <c r="I20" i="3"/>
  <c r="D643" i="1"/>
  <c r="F649" i="4"/>
  <c r="H19" i="3"/>
  <c r="C643" i="1"/>
  <c r="G297" i="9"/>
  <c r="E297" i="9" s="1"/>
  <c r="B297" i="9" s="1"/>
  <c r="H640" i="1"/>
  <c r="G640" i="1"/>
  <c r="H20" i="3"/>
  <c r="F650" i="4"/>
  <c r="C644" i="1"/>
  <c r="H639" i="1"/>
  <c r="G639" i="1"/>
  <c r="H7" i="3"/>
  <c r="H643" i="1" l="1"/>
  <c r="G643" i="1"/>
  <c r="J3" i="9"/>
  <c r="H644" i="1"/>
  <c r="G644" i="1"/>
  <c r="G295" i="9" l="1"/>
  <c r="L293" i="9"/>
  <c r="F293" i="9" s="1"/>
  <c r="H295" i="9"/>
  <c r="G18" i="9"/>
  <c r="H18" i="9"/>
  <c r="G17" i="9"/>
  <c r="K12" i="9"/>
  <c r="J9" i="9"/>
  <c r="J13" i="9"/>
  <c r="I5" i="9"/>
  <c r="I11" i="9"/>
  <c r="K7" i="9"/>
  <c r="J17" i="9"/>
  <c r="M16" i="9"/>
  <c r="I17" i="9"/>
  <c r="G22" i="9"/>
  <c r="G15" i="9"/>
  <c r="J8" i="9"/>
  <c r="L15" i="9"/>
  <c r="K13" i="9"/>
  <c r="K9" i="9"/>
  <c r="G16" i="9"/>
  <c r="J10" i="9"/>
  <c r="K8" i="9"/>
  <c r="I7" i="9"/>
  <c r="J5" i="9"/>
  <c r="J11" i="9"/>
  <c r="M15" i="9"/>
  <c r="J7" i="9"/>
  <c r="J6" i="9"/>
  <c r="I8" i="9"/>
  <c r="H21" i="9"/>
  <c r="H17" i="9"/>
  <c r="H15" i="9"/>
  <c r="H16" i="9"/>
  <c r="K5" i="9"/>
  <c r="J12" i="9"/>
  <c r="G21" i="9"/>
  <c r="L16" i="9"/>
  <c r="H22" i="9"/>
  <c r="I12" i="9"/>
  <c r="I13" i="9"/>
  <c r="K6" i="9"/>
  <c r="I6" i="9"/>
  <c r="K10" i="9"/>
  <c r="K11" i="9"/>
  <c r="I9" i="9"/>
  <c r="F16" i="9" l="1"/>
  <c r="E9" i="9"/>
  <c r="B9" i="9" s="1"/>
  <c r="E10" i="9"/>
  <c r="B10" i="9" s="1"/>
  <c r="E16" i="9"/>
  <c r="E13" i="9"/>
  <c r="B13" i="9" s="1"/>
  <c r="E17" i="9"/>
  <c r="B17" i="9" s="1"/>
  <c r="E22" i="9"/>
  <c r="B22" i="9" s="1"/>
  <c r="E18" i="9"/>
  <c r="B18" i="9" s="1"/>
  <c r="E8" i="9"/>
  <c r="B8" i="9" s="1"/>
  <c r="E6" i="9"/>
  <c r="B6" i="9" s="1"/>
  <c r="F15" i="9"/>
  <c r="E11" i="9"/>
  <c r="B11" i="9" s="1"/>
  <c r="E5" i="9"/>
  <c r="B293" i="9"/>
  <c r="F23" i="9"/>
  <c r="E21" i="9"/>
  <c r="B21" i="9" s="1"/>
  <c r="E12" i="9"/>
  <c r="B12" i="9" s="1"/>
  <c r="E7" i="9"/>
  <c r="B7" i="9" s="1"/>
  <c r="E15" i="9"/>
  <c r="E295" i="9"/>
  <c r="B16" i="9" l="1"/>
  <c r="F14" i="9"/>
  <c r="F3" i="9" s="1"/>
  <c r="B295" i="9"/>
  <c r="E23" i="9"/>
  <c r="I7" i="3" s="1"/>
  <c r="E14" i="9"/>
  <c r="I13" i="3" s="1"/>
  <c r="B15" i="9"/>
  <c r="B5" i="9"/>
  <c r="E4" i="9"/>
  <c r="E3" i="9" l="1"/>
</calcChain>
</file>

<file path=xl/sharedStrings.xml><?xml version="1.0" encoding="utf-8"?>
<sst xmlns="http://schemas.openxmlformats.org/spreadsheetml/2006/main" count="4733" uniqueCount="3656">
  <si>
    <t>Obveznik:</t>
  </si>
  <si>
    <t>9110 - OSNOVNA ŠKOLA BELICA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</si>
  <si>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</si>
  <si>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</si>
  <si>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</si>
  <si>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</si>
  <si>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</si>
  <si>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</si>
  <si>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</si>
  <si>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</si>
  <si>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</si>
  <si>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</si>
  <si>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</si>
  <si>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</si>
  <si>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</si>
  <si>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</si>
  <si>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</si>
  <si>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</si>
  <si>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</si>
  <si>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</si>
  <si>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</si>
  <si>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</si>
  <si>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</si>
  <si>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</si>
  <si>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</si>
  <si>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</si>
  <si>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</si>
  <si>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</si>
  <si>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</si>
  <si>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</si>
  <si>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</si>
  <si>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</si>
  <si>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</si>
  <si>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</si>
  <si>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</si>
  <si>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</si>
  <si>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</si>
  <si>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</si>
  <si>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</si>
  <si>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</si>
  <si>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</si>
  <si>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</si>
  <si>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</si>
  <si>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</si>
  <si>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</si>
  <si>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</si>
  <si>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</si>
  <si>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</si>
  <si>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</si>
  <si>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</si>
  <si>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</si>
  <si>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</si>
  <si>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</si>
  <si>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</si>
  <si>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</si>
  <si>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</si>
  <si>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</si>
  <si>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</si>
  <si>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</si>
  <si>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</si>
  <si>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</si>
  <si>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</si>
  <si>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</si>
  <si>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</si>
  <si>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</si>
  <si>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</si>
  <si>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</si>
  <si>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</si>
  <si>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</si>
  <si>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</si>
  <si>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</si>
  <si>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</si>
  <si>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</si>
  <si>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</si>
  <si>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</si>
  <si>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</si>
  <si>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</si>
  <si>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</si>
  <si>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</si>
  <si>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</si>
  <si>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</si>
  <si>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</si>
  <si>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</si>
  <si>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</si>
  <si>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</si>
  <si>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</si>
  <si>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</si>
  <si>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</si>
  <si>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</si>
  <si>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</si>
  <si>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</si>
  <si>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</si>
  <si>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</si>
  <si>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</si>
  <si>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</si>
  <si>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</si>
  <si>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</si>
  <si>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</si>
  <si>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</si>
  <si>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</si>
  <si>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</si>
  <si>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</si>
  <si>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</si>
  <si>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</si>
  <si>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</si>
  <si>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</si>
  <si>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</si>
  <si>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</si>
  <si>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</si>
  <si>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</si>
  <si>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</si>
  <si>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</si>
  <si>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</si>
  <si>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</si>
  <si>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</si>
  <si>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</si>
  <si>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</si>
  <si>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</si>
  <si>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</si>
  <si>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</si>
  <si>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</si>
  <si>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</si>
  <si>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</si>
  <si>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</si>
  <si>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</si>
  <si>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</si>
  <si>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</si>
  <si>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</si>
  <si>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</si>
  <si>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</si>
  <si>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</si>
  <si>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</si>
  <si>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</si>
  <si>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</si>
  <si>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</si>
  <si>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</si>
  <si>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</si>
  <si>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</si>
  <si>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</si>
  <si>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</si>
  <si>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</si>
  <si>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</si>
  <si>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</si>
  <si>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</si>
  <si>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</si>
  <si>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</si>
  <si>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</si>
  <si>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</si>
  <si>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</si>
  <si>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</si>
  <si>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</si>
  <si>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</si>
  <si>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</si>
  <si>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</si>
  <si>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</si>
  <si>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</si>
  <si>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</si>
  <si>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</si>
  <si>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</si>
  <si>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</si>
  <si>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</si>
  <si>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</si>
  <si>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</si>
  <si>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</si>
  <si>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</si>
  <si>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</si>
  <si>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</si>
  <si>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</si>
  <si>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</si>
  <si>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</si>
  <si>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</si>
  <si>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</si>
  <si>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</si>
  <si>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</si>
  <si>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</si>
  <si>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</si>
  <si>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</si>
  <si>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</si>
  <si>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</si>
  <si>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</si>
  <si>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</si>
  <si>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</si>
  <si>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</si>
  <si>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</si>
  <si>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</si>
  <si>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</si>
  <si>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</si>
  <si>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</si>
  <si>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</si>
  <si>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</si>
  <si>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</si>
  <si>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</si>
  <si>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</si>
  <si>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</si>
  <si>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</si>
  <si>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</si>
  <si>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</si>
  <si>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</si>
  <si>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</si>
  <si>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</si>
  <si>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</si>
  <si>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</si>
  <si>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</si>
  <si>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</si>
  <si>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</si>
  <si>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</si>
  <si>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</si>
  <si>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</si>
  <si>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</si>
  <si>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</si>
  <si>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</si>
  <si>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</si>
  <si>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</si>
  <si>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</si>
  <si>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</si>
  <si>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</si>
  <si>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</si>
  <si>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</si>
  <si>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</si>
  <si>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</si>
  <si>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</si>
  <si>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</si>
  <si>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</si>
  <si>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</si>
  <si>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</si>
  <si>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</si>
  <si>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</si>
  <si>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</si>
  <si>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</si>
  <si>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</si>
  <si>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</si>
  <si>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</si>
  <si>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</si>
  <si>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</si>
  <si>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</si>
  <si>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</si>
  <si>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</si>
  <si>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</si>
  <si>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</si>
  <si>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</si>
  <si>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</si>
  <si>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</si>
  <si>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</si>
  <si>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</si>
  <si>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</si>
  <si>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</si>
  <si>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</si>
  <si>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</si>
  <si>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</si>
  <si>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</si>
  <si>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</si>
  <si>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</si>
  <si>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</si>
  <si>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</si>
  <si>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</si>
  <si>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</si>
  <si>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</si>
  <si>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</si>
  <si>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</si>
  <si>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</si>
  <si>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</si>
  <si>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</si>
  <si>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</si>
  <si>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</si>
  <si>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</si>
  <si>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</si>
  <si>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</si>
  <si>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</si>
  <si>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</si>
  <si>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</si>
  <si>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</si>
  <si>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</si>
  <si>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</si>
  <si>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</si>
  <si>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</si>
  <si>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</si>
  <si>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</si>
  <si>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</si>
  <si>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</si>
  <si>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</si>
  <si>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</si>
  <si>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</si>
  <si>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</si>
  <si>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</si>
  <si>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</si>
  <si>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</si>
  <si>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</si>
  <si>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</si>
  <si>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</si>
  <si>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</si>
  <si>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</si>
  <si>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</si>
  <si>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</si>
  <si>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</si>
  <si>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</si>
  <si>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</si>
  <si>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</si>
  <si>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</si>
  <si>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</si>
  <si>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</si>
  <si>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</si>
  <si>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</si>
  <si>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</si>
  <si>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</si>
  <si>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</si>
  <si>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</si>
  <si>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</si>
  <si>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</si>
  <si>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</si>
  <si>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</si>
  <si>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</si>
  <si>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</si>
  <si>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</si>
  <si>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</si>
  <si>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</si>
  <si>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</si>
  <si>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</si>
  <si>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</si>
  <si>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</si>
  <si>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</si>
  <si>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</si>
  <si>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</si>
  <si>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</si>
  <si>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</si>
  <si>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</si>
  <si>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</si>
  <si>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</si>
  <si>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</si>
  <si>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</si>
  <si>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</si>
  <si>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</si>
  <si>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</si>
  <si>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</si>
  <si>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</si>
  <si>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</si>
  <si>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</si>
  <si>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</si>
  <si>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</si>
  <si>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</si>
  <si>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</si>
  <si>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</si>
  <si>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</si>
  <si>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</si>
  <si>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</si>
  <si>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</si>
  <si>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</si>
  <si>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</si>
  <si>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</si>
  <si>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</si>
  <si>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</si>
  <si>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</si>
  <si>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</si>
  <si>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</si>
  <si>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</si>
  <si>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</si>
  <si>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</si>
  <si>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</si>
  <si>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</si>
  <si>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</si>
  <si>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</si>
  <si>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</si>
  <si>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</si>
  <si>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</si>
  <si>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</si>
  <si>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</si>
  <si>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</si>
  <si>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</si>
  <si>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</si>
  <si>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</si>
  <si>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</si>
  <si>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</si>
  <si>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</si>
  <si>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</si>
  <si>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</si>
  <si>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</si>
  <si>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</si>
  <si>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</si>
  <si>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</si>
  <si>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</si>
  <si>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</si>
  <si>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</si>
  <si>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</si>
  <si>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</si>
  <si>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</si>
  <si>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</si>
  <si>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</si>
  <si>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</si>
  <si>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</si>
  <si>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</si>
  <si>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</si>
  <si>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</si>
  <si>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</si>
  <si>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</si>
  <si>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</si>
  <si>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</si>
  <si>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</si>
  <si>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</si>
  <si>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</si>
  <si>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</si>
  <si>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</si>
  <si>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</si>
  <si>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</si>
  <si>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</si>
  <si>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</si>
  <si>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</si>
  <si>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</si>
  <si>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</si>
  <si>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</si>
  <si>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</si>
  <si>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</si>
  <si>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</si>
  <si>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</si>
  <si>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</si>
  <si>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</si>
  <si>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</si>
  <si>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</si>
  <si>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</si>
  <si>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</si>
  <si>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</si>
  <si>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</si>
  <si>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</si>
  <si>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</si>
  <si>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</si>
  <si>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</si>
  <si>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</si>
  <si>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</si>
  <si>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</si>
  <si>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</si>
  <si>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</si>
  <si>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</si>
  <si>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</si>
  <si>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</si>
  <si>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</si>
  <si>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</si>
  <si>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</si>
  <si>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</si>
  <si>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</si>
  <si>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</si>
  <si>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</si>
  <si>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</si>
  <si>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</si>
  <si>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</si>
  <si>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</si>
  <si>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</si>
  <si>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</si>
  <si>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</si>
  <si>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</si>
  <si>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</si>
  <si>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</si>
  <si>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</si>
  <si>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</si>
  <si>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</si>
  <si>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</si>
  <si>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</si>
  <si>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</si>
  <si>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</si>
  <si>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</si>
  <si>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</si>
  <si>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</si>
  <si>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</si>
  <si>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</si>
  <si>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</si>
  <si>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</si>
  <si>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</si>
  <si>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</si>
  <si>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</si>
  <si>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</si>
  <si>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</si>
  <si>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</si>
  <si>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</si>
  <si>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</si>
  <si>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</si>
  <si>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</si>
  <si>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</si>
  <si>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</si>
  <si>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</si>
  <si>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</si>
  <si>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</si>
  <si>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</si>
  <si>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</si>
  <si>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</si>
  <si>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</si>
  <si>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</si>
  <si>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</si>
  <si>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</si>
  <si>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</si>
  <si>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</si>
  <si>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</si>
  <si>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</si>
  <si>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</si>
  <si>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</si>
  <si>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</si>
  <si>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</si>
  <si>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</si>
  <si>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</si>
  <si>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</si>
  <si>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</si>
  <si>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</si>
  <si>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</si>
  <si>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</si>
  <si>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</si>
  <si>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</si>
  <si>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</si>
  <si>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</si>
  <si>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</si>
  <si>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</si>
  <si>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</si>
  <si>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</si>
  <si>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</si>
  <si>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</si>
  <si>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</si>
  <si>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</si>
  <si>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</si>
  <si>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</si>
  <si>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</si>
  <si>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</si>
  <si>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</si>
  <si>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</si>
  <si>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</si>
  <si>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</si>
  <si>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</si>
  <si>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</si>
  <si>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</si>
  <si>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</si>
  <si>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</si>
  <si>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</si>
  <si>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</si>
  <si>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</si>
  <si>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</si>
  <si>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</si>
  <si>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</si>
  <si>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</si>
  <si>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</si>
  <si>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</si>
  <si>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</si>
  <si>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</si>
  <si>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</si>
  <si>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</si>
  <si>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</si>
  <si>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</si>
  <si>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</si>
  <si>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</si>
  <si>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</si>
  <si>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</si>
  <si>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</si>
  <si>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</si>
  <si>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</si>
  <si>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</si>
  <si>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</si>
  <si>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</si>
  <si>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</si>
  <si>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</si>
  <si>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</si>
  <si>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</si>
  <si>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</si>
  <si>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</si>
  <si>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</si>
  <si>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</si>
  <si>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</si>
  <si>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</si>
  <si>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</si>
  <si>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</si>
  <si>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</si>
  <si>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</si>
  <si>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</si>
  <si>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</si>
  <si>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</si>
  <si>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</si>
  <si>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</si>
  <si>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</si>
  <si>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</si>
  <si>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</si>
  <si>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</si>
  <si>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</si>
  <si>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</si>
  <si>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</si>
  <si>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</si>
  <si>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</si>
  <si>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</si>
  <si>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</si>
  <si>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</si>
  <si>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</si>
  <si>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</si>
  <si>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</si>
  <si>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</si>
  <si>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</si>
  <si>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</si>
  <si>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</si>
  <si>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</si>
  <si>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</si>
  <si>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</si>
  <si>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</si>
  <si>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</si>
  <si>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</si>
  <si>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</si>
  <si>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</si>
  <si>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</si>
  <si>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</si>
  <si>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</si>
  <si>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</si>
  <si>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</si>
  <si>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</si>
  <si>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</si>
  <si>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</si>
  <si>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</si>
  <si>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</si>
  <si>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</si>
  <si>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</si>
  <si>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</si>
  <si>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</si>
  <si>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</si>
  <si>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</si>
  <si>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</si>
  <si>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</si>
  <si>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</si>
  <si>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</si>
  <si>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</si>
  <si>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</si>
  <si>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</si>
  <si>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</si>
  <si>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</si>
  <si>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</si>
  <si>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</si>
  <si>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</si>
  <si>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</si>
  <si>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</si>
  <si>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</si>
  <si>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</si>
  <si>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</si>
  <si>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</si>
  <si>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</si>
  <si>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</si>
  <si>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</si>
  <si>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</si>
  <si>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</si>
  <si>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</si>
  <si>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</si>
  <si>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</si>
  <si>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</si>
  <si>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</si>
  <si>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</si>
  <si>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</si>
  <si>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</si>
  <si>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</si>
  <si>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</si>
  <si>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</si>
  <si>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</si>
  <si>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</si>
  <si>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</si>
  <si>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</si>
  <si>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</si>
  <si>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</si>
  <si>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</si>
  <si>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</si>
  <si>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</si>
  <si>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</si>
  <si>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</si>
  <si>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</si>
  <si>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</si>
  <si>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</si>
  <si>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</si>
  <si>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</si>
  <si>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</si>
  <si>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</si>
  <si>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</si>
  <si>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</si>
  <si>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</si>
  <si>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</si>
  <si>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</si>
  <si>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</si>
  <si>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</si>
  <si>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</si>
  <si>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</si>
  <si>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</si>
  <si>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</si>
  <si>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</si>
  <si>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</si>
  <si>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</si>
  <si>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</si>
  <si>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</si>
  <si>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</si>
  <si>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</si>
  <si>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</si>
  <si>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</si>
  <si>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</si>
  <si>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</si>
  <si>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</si>
  <si>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</si>
  <si>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</si>
  <si>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</si>
  <si>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</si>
  <si>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</si>
  <si>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</si>
  <si>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</si>
  <si>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</si>
  <si>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</si>
  <si>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</si>
  <si>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</si>
  <si>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</si>
  <si>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</si>
  <si>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</si>
  <si>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</si>
  <si>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</si>
  <si>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</si>
  <si>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</si>
  <si>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</si>
  <si>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</si>
  <si>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</si>
  <si>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</si>
  <si>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</si>
  <si>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</si>
  <si>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</si>
  <si>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</si>
  <si>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</si>
  <si>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</si>
  <si>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</si>
  <si>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</si>
  <si>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</si>
  <si>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</si>
  <si>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</si>
  <si>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</si>
  <si>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</si>
  <si>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</si>
  <si>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</si>
  <si>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</si>
  <si>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</si>
  <si>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</si>
  <si>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</si>
  <si>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</si>
  <si>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</si>
  <si>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</si>
  <si>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</si>
  <si>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</si>
  <si>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</si>
  <si>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</si>
  <si>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</si>
  <si>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</si>
  <si>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</si>
  <si>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</si>
  <si>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</si>
  <si>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</si>
  <si>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</si>
  <si>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</si>
  <si>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</si>
  <si>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</si>
  <si>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</si>
  <si>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</si>
  <si>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</si>
  <si>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</si>
  <si>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</si>
  <si>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</si>
  <si>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</si>
  <si>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</si>
  <si>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</si>
  <si>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</si>
  <si>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</si>
  <si>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</si>
  <si>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</si>
  <si>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</si>
  <si>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</si>
  <si>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</si>
  <si>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</si>
  <si>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</si>
  <si>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</si>
  <si>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</si>
  <si>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</si>
  <si>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</si>
  <si>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</si>
  <si>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</si>
  <si>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</si>
  <si>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</si>
  <si>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</si>
  <si>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</si>
  <si>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</si>
  <si>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</si>
  <si>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</si>
  <si>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</si>
  <si>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</si>
  <si>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</si>
  <si>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</si>
  <si>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</si>
  <si>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</si>
  <si>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</si>
  <si>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</si>
  <si>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</si>
  <si>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</si>
  <si>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</si>
  <si>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</si>
  <si>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</si>
  <si>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</si>
  <si>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</si>
  <si>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</si>
  <si>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</si>
  <si>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</si>
  <si>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</si>
  <si>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</si>
  <si>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</si>
  <si>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</si>
  <si>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</si>
  <si>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</si>
  <si>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</si>
  <si>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</si>
  <si>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</si>
  <si>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</si>
  <si>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</si>
  <si>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</si>
  <si>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</si>
  <si>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</si>
  <si>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</si>
  <si>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</si>
  <si>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</si>
  <si>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</si>
  <si>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</si>
  <si>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</si>
  <si>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</si>
  <si>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</si>
  <si>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</si>
  <si>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</si>
  <si>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</si>
  <si>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</si>
  <si>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</si>
  <si>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</si>
  <si>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</si>
  <si>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</si>
  <si>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</si>
  <si>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</si>
  <si>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</si>
  <si>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</si>
  <si>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</si>
  <si>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</si>
  <si>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</si>
  <si>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</si>
  <si>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</si>
  <si>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</si>
  <si>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</si>
  <si>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</si>
  <si>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</si>
  <si>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</si>
  <si>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</si>
  <si>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</si>
  <si>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</si>
  <si>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</si>
  <si>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</si>
  <si>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</si>
  <si>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</si>
  <si>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</si>
  <si>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</si>
  <si>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</si>
  <si>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</si>
  <si>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</si>
  <si>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</si>
  <si>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</si>
  <si>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</si>
  <si>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</si>
  <si>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</si>
  <si>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</si>
  <si>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</si>
  <si>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</si>
  <si>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</si>
  <si>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</si>
  <si>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</si>
  <si>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</si>
  <si>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</si>
  <si>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</si>
  <si>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</si>
  <si>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</si>
  <si>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</si>
  <si>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</si>
  <si>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</si>
  <si>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</si>
  <si>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</si>
  <si>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</si>
  <si>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</si>
  <si>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</si>
  <si>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</si>
  <si>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</si>
  <si>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</si>
  <si>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</si>
  <si>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</si>
  <si>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</si>
  <si>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</si>
  <si>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</si>
  <si>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</si>
  <si>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</si>
  <si>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</si>
  <si>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</si>
  <si>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</si>
  <si>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</si>
  <si>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</si>
  <si>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</si>
  <si>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</si>
  <si>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</si>
  <si>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</si>
  <si>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</si>
  <si>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</si>
  <si>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</si>
  <si>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</si>
  <si>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</si>
  <si>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</si>
  <si>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</si>
  <si>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</si>
  <si>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</si>
  <si>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</si>
  <si>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</si>
  <si>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</si>
  <si>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</si>
  <si>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</si>
  <si>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</si>
  <si>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</si>
  <si>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</si>
  <si>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</si>
  <si>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</si>
  <si>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</si>
  <si>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</si>
  <si>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</si>
  <si>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</si>
  <si>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</si>
  <si>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</si>
  <si>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</si>
  <si>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</si>
  <si>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</si>
  <si>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</si>
  <si>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</si>
  <si>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</si>
  <si>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</si>
  <si>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</si>
  <si>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</si>
  <si>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</si>
  <si>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</si>
  <si>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</si>
  <si>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</si>
  <si>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</si>
  <si>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</si>
  <si>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</si>
  <si>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</si>
  <si>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</si>
  <si>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</si>
  <si>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</si>
  <si>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</si>
  <si>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</si>
  <si>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</si>
  <si>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</si>
  <si>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</si>
  <si>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</si>
  <si>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</si>
  <si>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</si>
  <si>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</si>
  <si>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</si>
  <si>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</si>
  <si>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</si>
  <si>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</si>
  <si>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</si>
  <si>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</si>
  <si>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</si>
  <si>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</si>
  <si>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</si>
  <si>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</si>
  <si>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</si>
  <si>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</si>
  <si>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</si>
  <si>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</si>
  <si>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</si>
  <si>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</si>
  <si>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</si>
  <si>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</si>
  <si>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</si>
  <si>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</si>
  <si>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</si>
  <si>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</si>
  <si>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</si>
  <si>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</si>
  <si>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</si>
  <si>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</si>
  <si>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</si>
  <si>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</si>
  <si>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</si>
  <si>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</si>
  <si>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</si>
  <si>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</si>
  <si>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</si>
  <si>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</si>
  <si>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</si>
  <si>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</si>
  <si>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</si>
  <si>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</si>
  <si>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</si>
  <si>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</si>
  <si>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</si>
  <si>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</si>
  <si>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</si>
  <si>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</si>
  <si>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</si>
  <si>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</si>
  <si>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</si>
  <si>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</si>
  <si>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</si>
  <si>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</si>
  <si>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</si>
  <si>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</si>
  <si>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</si>
  <si>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</si>
  <si>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</si>
  <si>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</si>
  <si>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</si>
  <si>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</si>
  <si>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</si>
  <si>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</si>
  <si>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</si>
  <si>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</si>
  <si>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</si>
  <si>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</si>
  <si>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</si>
  <si>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</si>
  <si>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</si>
  <si>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</si>
  <si>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</si>
  <si>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</si>
  <si>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</si>
  <si>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</si>
  <si>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</si>
  <si>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</si>
  <si>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</si>
  <si>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</si>
  <si>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</si>
  <si>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</si>
  <si>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</si>
  <si>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</si>
  <si>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</si>
  <si>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</si>
  <si>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</si>
  <si>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</si>
  <si>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</si>
  <si>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</si>
  <si>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</si>
  <si>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</si>
  <si>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</si>
  <si>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</si>
  <si>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</si>
  <si>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</si>
  <si>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</si>
  <si>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</si>
  <si>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</si>
  <si>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</si>
  <si>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</si>
  <si>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</si>
  <si>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</si>
  <si>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</si>
  <si>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</si>
  <si>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</si>
  <si>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</si>
  <si>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</si>
  <si>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</si>
  <si>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</si>
  <si>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</si>
  <si>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</si>
  <si>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</si>
  <si>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</si>
  <si>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</si>
  <si>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</si>
  <si>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</si>
  <si>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</si>
  <si>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</si>
  <si>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</si>
  <si>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</si>
  <si>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</si>
  <si>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</si>
  <si>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</si>
  <si>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</si>
  <si>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</si>
  <si>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</si>
  <si>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</si>
  <si>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</si>
  <si>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</si>
  <si>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</si>
  <si>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</si>
  <si>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</si>
  <si>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</si>
  <si>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</si>
  <si>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</si>
  <si>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</si>
  <si>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</si>
  <si>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</si>
  <si>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</si>
  <si>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</si>
  <si>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</si>
  <si>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</si>
  <si>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</si>
  <si>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</si>
  <si>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</si>
  <si>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</si>
  <si>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</si>
  <si>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</si>
  <si>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</si>
  <si>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</si>
  <si>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</si>
  <si>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</si>
  <si>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</si>
  <si>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</si>
  <si>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</si>
  <si>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</si>
  <si>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</si>
  <si>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</si>
  <si>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</si>
  <si>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</si>
  <si>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</si>
  <si>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</si>
  <si>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</si>
  <si>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</si>
  <si>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</si>
  <si>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</si>
  <si>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</si>
  <si>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</si>
  <si>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</si>
  <si>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</si>
  <si>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</si>
  <si>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</si>
  <si>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</si>
  <si>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</si>
  <si>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</si>
  <si>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</si>
  <si>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</si>
  <si>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</si>
  <si>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</si>
  <si>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</si>
  <si>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</si>
  <si>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</si>
  <si>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</si>
  <si>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</si>
  <si>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</si>
  <si>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</si>
  <si>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</si>
  <si>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</si>
  <si>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</si>
  <si>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</si>
  <si>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</si>
  <si>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</si>
  <si>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</si>
  <si>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</si>
  <si>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</si>
  <si>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</si>
  <si>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</si>
  <si>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</si>
  <si>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</si>
  <si>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</si>
  <si>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</si>
  <si>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</si>
  <si>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</si>
  <si>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</si>
  <si>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</si>
  <si>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</si>
  <si>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</si>
  <si>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</si>
  <si>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</si>
  <si>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</si>
  <si>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</si>
  <si>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</si>
  <si>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</si>
  <si>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</si>
  <si>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</si>
  <si>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</si>
  <si>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</si>
  <si>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</si>
  <si>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</si>
  <si>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</si>
  <si>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</si>
  <si>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</si>
  <si>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</si>
  <si>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</si>
  <si>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</si>
  <si>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</si>
  <si>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</si>
  <si>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</si>
  <si>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</si>
  <si>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</si>
  <si>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</si>
  <si>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</si>
  <si>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</si>
  <si>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</si>
  <si>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</si>
  <si>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</si>
  <si>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</si>
  <si>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</si>
  <si>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</si>
  <si>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</si>
  <si>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</si>
  <si>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</si>
  <si>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</si>
  <si>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</si>
  <si>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</si>
  <si>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</si>
  <si>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</si>
  <si>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</si>
  <si>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</si>
  <si>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</si>
  <si>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</si>
  <si>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</si>
  <si>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</si>
  <si>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</si>
  <si>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</si>
  <si>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</si>
  <si>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</si>
  <si>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</si>
  <si>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</si>
  <si>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</si>
  <si>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</si>
  <si>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</si>
  <si>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</si>
  <si>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</si>
  <si>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</si>
  <si>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</si>
  <si>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</si>
  <si>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</si>
  <si>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</si>
  <si>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</si>
  <si>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</si>
  <si>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</si>
  <si>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</si>
  <si>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</si>
  <si>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</si>
  <si>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</si>
  <si>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</si>
  <si>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</si>
  <si>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</si>
  <si>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</si>
  <si>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</si>
  <si>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</si>
  <si>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</si>
  <si>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</si>
  <si>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</si>
  <si>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</si>
  <si>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</si>
  <si>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</si>
  <si>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</si>
  <si>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</si>
  <si>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</si>
  <si>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</si>
  <si>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</si>
  <si>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</si>
  <si>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</si>
  <si>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</si>
  <si>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</si>
  <si>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</si>
  <si>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</si>
  <si>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</si>
  <si>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</si>
  <si>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</si>
  <si>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</si>
  <si>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</si>
  <si>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</si>
  <si>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</si>
  <si>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</si>
  <si>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</si>
  <si>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</si>
  <si>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</si>
  <si>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</si>
  <si>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</si>
  <si>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</si>
  <si>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</si>
  <si>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</si>
  <si>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</si>
  <si>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</si>
  <si>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</si>
  <si>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</si>
  <si>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</si>
  <si>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</si>
  <si>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</si>
  <si>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</si>
  <si>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</si>
  <si>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</si>
  <si>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</si>
  <si>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</si>
  <si>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</si>
  <si>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</si>
  <si>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</si>
  <si>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</si>
  <si>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</si>
  <si>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</si>
  <si>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</si>
  <si>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</si>
  <si>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</si>
  <si>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</si>
  <si>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</si>
  <si>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</si>
  <si>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</si>
  <si>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</si>
  <si>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</si>
  <si>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</si>
  <si>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</si>
  <si>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</si>
  <si>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</si>
  <si>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</si>
  <si>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</si>
  <si>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</si>
  <si>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</si>
  <si>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</si>
  <si>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</si>
  <si>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</si>
  <si>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</si>
  <si>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</si>
  <si>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</si>
  <si>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</si>
  <si>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</si>
  <si>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</si>
  <si>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</si>
  <si>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</si>
  <si>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</si>
  <si>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</si>
  <si>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</si>
  <si>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</si>
  <si>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</si>
  <si>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</si>
  <si>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</si>
  <si>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</si>
  <si>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</si>
  <si>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</si>
  <si>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</si>
  <si>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</si>
  <si>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</si>
  <si>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</si>
  <si>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</si>
  <si>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</si>
  <si>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</si>
  <si>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</si>
  <si>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</si>
  <si>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</si>
  <si>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</si>
  <si>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</si>
  <si>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</si>
  <si>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</si>
  <si>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</si>
  <si>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</si>
  <si>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</si>
  <si>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</si>
  <si>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</si>
  <si>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</si>
  <si>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</si>
  <si>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</si>
  <si>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</si>
  <si>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</si>
  <si>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</si>
  <si>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</si>
  <si>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</si>
  <si>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</si>
  <si>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</si>
  <si>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</si>
  <si>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</si>
  <si>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</si>
  <si>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</si>
  <si>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</si>
  <si>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</si>
  <si>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</si>
  <si>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</si>
  <si>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</si>
  <si>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</si>
  <si>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</si>
  <si>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</si>
  <si>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</si>
  <si>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</si>
  <si>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</si>
  <si>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</si>
  <si>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</si>
  <si>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</si>
  <si>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</si>
  <si>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</si>
  <si>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</si>
  <si>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</si>
  <si>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</si>
  <si>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</si>
  <si>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</si>
  <si>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</si>
  <si>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</si>
  <si>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</si>
  <si>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</si>
  <si>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</si>
  <si>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</si>
  <si>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</si>
  <si>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</si>
  <si>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</si>
  <si>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</si>
  <si>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</si>
  <si>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</si>
  <si>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</si>
  <si>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</si>
  <si>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</si>
  <si>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</si>
  <si>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</si>
  <si>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</si>
  <si>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</si>
  <si>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</si>
  <si>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</si>
  <si>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</si>
  <si>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</si>
  <si>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</si>
  <si>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</si>
  <si>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</si>
  <si>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</si>
  <si>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</si>
  <si>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</si>
  <si>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</si>
  <si>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</si>
  <si>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</si>
  <si>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</si>
  <si>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</si>
  <si>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</si>
  <si>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</si>
  <si>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</si>
  <si>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</si>
  <si>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</si>
  <si>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</si>
  <si>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</si>
  <si>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</si>
  <si>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</si>
  <si>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</si>
  <si>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</si>
  <si>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</si>
  <si>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</si>
  <si>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</si>
  <si>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</si>
  <si>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</si>
  <si>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</si>
  <si>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</si>
  <si>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</si>
  <si>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</si>
  <si>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</si>
  <si>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</si>
  <si>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</si>
  <si>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</si>
  <si>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</si>
  <si>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</si>
  <si>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</si>
  <si>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</si>
  <si>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</si>
  <si>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</si>
  <si>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</si>
  <si>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</si>
  <si>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</si>
  <si>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</si>
  <si>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</si>
  <si>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</si>
  <si>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</si>
  <si>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</si>
  <si>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</si>
  <si>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</si>
  <si>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</si>
  <si>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</si>
  <si>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</si>
  <si>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</si>
  <si>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</si>
  <si>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</si>
  <si>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</si>
  <si>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</si>
  <si>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</si>
  <si>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</si>
  <si>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</si>
  <si>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</si>
  <si>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</si>
  <si>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</si>
  <si>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</si>
  <si>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</si>
  <si>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</si>
  <si>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</si>
  <si>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</si>
  <si>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</si>
  <si>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</si>
  <si>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</si>
  <si>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</si>
  <si>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</si>
  <si>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</si>
  <si>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</si>
  <si>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</si>
  <si>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</si>
  <si>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</si>
  <si>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</si>
  <si>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</si>
  <si>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</si>
  <si>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</si>
  <si>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</si>
  <si>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</si>
  <si>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</si>
  <si>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</si>
  <si>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</si>
  <si>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</si>
  <si>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</si>
  <si>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</si>
  <si>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</si>
  <si>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</si>
  <si>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</si>
  <si>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</si>
  <si>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</si>
  <si>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</si>
  <si>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</si>
  <si>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</si>
  <si>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</si>
  <si>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</si>
  <si>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</si>
  <si>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</si>
  <si>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</si>
  <si>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</si>
  <si>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</si>
  <si>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</si>
  <si>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</si>
  <si>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</si>
  <si>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</si>
  <si>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</si>
  <si>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</si>
  <si>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</si>
  <si>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</si>
  <si>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</si>
  <si>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</si>
  <si>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</si>
  <si>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</si>
  <si>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</si>
  <si>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</si>
  <si>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</si>
  <si>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</si>
  <si>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</si>
  <si>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</si>
  <si>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</si>
  <si>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</si>
  <si>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</si>
  <si>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</si>
  <si>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</si>
  <si>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</si>
  <si>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</si>
  <si>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</si>
  <si>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</si>
  <si>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</si>
  <si>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</si>
  <si>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</si>
  <si>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</si>
  <si>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</si>
  <si>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</si>
  <si>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</si>
  <si>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</si>
  <si>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</si>
  <si>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</si>
  <si>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</si>
  <si>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</si>
  <si>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</si>
  <si>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</si>
  <si>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</si>
  <si>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</si>
  <si>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</si>
  <si>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</si>
  <si>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</si>
  <si>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</si>
  <si>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</si>
  <si>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</si>
  <si>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</si>
  <si>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</si>
  <si>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</si>
  <si>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</si>
  <si>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</si>
  <si>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</si>
  <si>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</si>
  <si>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</si>
  <si>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</si>
  <si>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</si>
  <si>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</si>
  <si>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</si>
  <si>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</si>
  <si>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</si>
  <si>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</si>
  <si>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</si>
  <si>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</si>
  <si>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</si>
  <si>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</si>
  <si>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</si>
  <si>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</si>
  <si>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</si>
  <si>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</si>
  <si>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</si>
  <si>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</si>
  <si>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</si>
  <si>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</si>
  <si>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</si>
  <si>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</si>
  <si>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</si>
  <si>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</si>
  <si>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</si>
  <si>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</si>
  <si>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</si>
  <si>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</si>
  <si>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</si>
  <si>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</si>
  <si>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</si>
  <si>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</si>
  <si>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</si>
  <si>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</si>
  <si>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</si>
  <si>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</si>
  <si>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</si>
  <si>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</si>
  <si>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</si>
  <si>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</si>
  <si>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</si>
  <si>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</si>
  <si>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</si>
  <si>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</si>
  <si>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</si>
  <si>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</si>
  <si>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</si>
  <si>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</si>
  <si>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</si>
  <si>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</si>
  <si>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</si>
  <si>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</si>
  <si>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</si>
  <si>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</si>
  <si>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</si>
  <si>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</si>
  <si>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</si>
  <si>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</si>
  <si>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</si>
  <si>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</si>
  <si>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</si>
  <si>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</si>
  <si>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</si>
  <si>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</si>
  <si>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</si>
  <si>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</si>
  <si>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</si>
  <si>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</si>
  <si>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</si>
  <si>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</si>
  <si>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</si>
  <si>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</si>
  <si>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</si>
  <si>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</si>
  <si>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</si>
  <si>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</si>
  <si>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</si>
  <si>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</si>
  <si>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</si>
  <si>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</si>
  <si>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</si>
  <si>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</si>
  <si>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</si>
  <si>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</si>
  <si>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</si>
  <si>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</si>
  <si>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</si>
  <si>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</si>
  <si>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</si>
  <si>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</si>
  <si>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</si>
  <si>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</si>
  <si>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</si>
  <si>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</si>
  <si>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</si>
  <si>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</si>
  <si>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</si>
  <si>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</si>
  <si>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</si>
  <si>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</si>
  <si>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</si>
  <si>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</si>
  <si>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</si>
  <si>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</si>
  <si>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</si>
  <si>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</si>
  <si>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</si>
  <si>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</si>
  <si>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</si>
  <si>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</si>
  <si>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</si>
  <si>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</si>
  <si>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</si>
  <si>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</si>
  <si>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</si>
  <si>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</si>
  <si>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</si>
  <si>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</si>
  <si>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</si>
  <si>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</si>
  <si>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</si>
  <si>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</si>
  <si>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</si>
  <si>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</si>
  <si>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</si>
  <si>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</si>
  <si>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</si>
  <si>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</si>
  <si>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</si>
  <si>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</si>
  <si>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</si>
  <si>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</si>
  <si>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</si>
  <si>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</si>
  <si>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</si>
  <si>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</si>
  <si>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</si>
  <si>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</si>
  <si>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</si>
  <si>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</si>
  <si>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</si>
  <si>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</si>
  <si>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</si>
  <si>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</si>
  <si>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</si>
  <si>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</si>
  <si>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</si>
  <si>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</si>
  <si>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</si>
  <si>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</si>
  <si>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</si>
  <si>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</si>
  <si>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</si>
  <si>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</si>
  <si>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</si>
  <si>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</si>
  <si>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</si>
  <si>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</si>
  <si>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</si>
  <si>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</si>
  <si>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</si>
  <si>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</si>
  <si>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</si>
  <si>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</si>
  <si>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</si>
  <si>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</si>
  <si>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</si>
  <si>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</si>
  <si>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</si>
  <si>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</si>
  <si>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</si>
  <si>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</si>
  <si>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</si>
  <si>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</si>
  <si>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</si>
  <si>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</si>
  <si>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</si>
  <si>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</si>
  <si>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</si>
  <si>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</si>
  <si>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</si>
  <si>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</si>
  <si>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</si>
  <si>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</si>
  <si>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</si>
  <si>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</si>
  <si>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</si>
  <si>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</si>
  <si>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</si>
  <si>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</si>
  <si>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</si>
  <si>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</si>
  <si>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</si>
  <si>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</si>
  <si>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</si>
  <si>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</si>
  <si>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</si>
  <si>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</si>
  <si>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</si>
  <si>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</si>
  <si>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</si>
  <si>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</si>
  <si>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</si>
  <si>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</si>
  <si>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</si>
  <si>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</si>
  <si>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</si>
  <si>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</si>
  <si>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</si>
  <si>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</si>
  <si>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</si>
  <si>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</si>
  <si>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</si>
  <si>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</si>
  <si>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</si>
  <si>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</si>
  <si>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</si>
  <si>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</si>
  <si>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</si>
  <si>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</si>
  <si>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</si>
  <si>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</si>
  <si>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</si>
  <si>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</si>
  <si>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</si>
  <si>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</si>
  <si>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</si>
  <si>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</si>
  <si>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</si>
  <si>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</si>
  <si>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</si>
  <si>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</si>
  <si>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</si>
  <si>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</si>
  <si>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</si>
  <si>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</si>
  <si>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</si>
  <si>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</si>
  <si>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</si>
  <si>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</si>
  <si>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</si>
  <si>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</si>
  <si>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</si>
  <si>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</si>
  <si>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</si>
  <si>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</si>
  <si>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</si>
  <si>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</si>
  <si>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</si>
  <si>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</si>
  <si>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</si>
  <si>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</si>
  <si>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</si>
  <si>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</si>
  <si>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</si>
  <si>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</si>
  <si>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</si>
  <si>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</si>
  <si>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</si>
  <si>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</si>
  <si>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</si>
  <si>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</si>
  <si>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</si>
  <si>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</si>
  <si>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</si>
  <si>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</si>
  <si>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</si>
  <si>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</si>
  <si>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</si>
  <si>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</si>
  <si>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</si>
  <si>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</si>
  <si>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</si>
  <si>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</si>
  <si>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</si>
  <si>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</si>
  <si>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</si>
  <si>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</si>
  <si>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</si>
  <si>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</si>
  <si>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</si>
  <si>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</si>
  <si>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</si>
  <si>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</si>
  <si>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</si>
  <si>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</si>
  <si>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</si>
  <si>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</si>
  <si>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</si>
  <si>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</si>
  <si>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</si>
  <si>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</si>
  <si>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</si>
  <si>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</si>
  <si>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</si>
  <si>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</si>
  <si>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</si>
  <si>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</si>
  <si>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</si>
  <si>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</si>
  <si>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</si>
  <si>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</si>
  <si>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</si>
  <si>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</si>
  <si>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</si>
  <si>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</si>
  <si>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</si>
  <si>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</si>
  <si>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</si>
  <si>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</si>
  <si>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</si>
  <si>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</si>
  <si>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</si>
  <si>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</si>
  <si>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</si>
  <si>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</si>
  <si>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</si>
  <si>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</si>
  <si>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</si>
  <si>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</si>
  <si>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</si>
  <si>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</si>
  <si>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</si>
  <si>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</si>
  <si>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</si>
  <si>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</si>
  <si>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</si>
  <si>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</si>
  <si>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</si>
  <si>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</si>
  <si>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</si>
  <si>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</si>
  <si>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</si>
  <si>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</si>
  <si>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</si>
  <si>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</si>
  <si>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</si>
  <si>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</si>
  <si>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</si>
  <si>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</si>
  <si>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</si>
  <si>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</si>
  <si>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</si>
  <si>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</si>
  <si>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</si>
  <si>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</si>
  <si>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</si>
  <si>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</si>
  <si>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</si>
  <si>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</si>
  <si>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</si>
  <si>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</si>
  <si>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</si>
  <si>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</si>
  <si>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</si>
  <si>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</si>
  <si>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</si>
  <si>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</si>
  <si>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</si>
  <si>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</si>
  <si>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</si>
  <si>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</si>
  <si>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</si>
  <si>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</si>
  <si>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</si>
  <si>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</si>
  <si>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</si>
  <si>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</si>
  <si>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</si>
  <si>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</si>
  <si>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</si>
  <si>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</si>
  <si>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</si>
  <si>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</si>
  <si>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</si>
  <si>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</si>
  <si>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</si>
  <si>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</si>
  <si>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</si>
  <si>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</si>
  <si>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</si>
  <si>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</si>
  <si>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</si>
  <si>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</si>
  <si>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</si>
  <si>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</si>
  <si>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</si>
  <si>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</si>
  <si>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</si>
  <si>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</si>
  <si>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</si>
  <si>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</si>
  <si>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</si>
  <si>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</si>
  <si>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</si>
  <si>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</si>
  <si>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</si>
  <si>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</si>
  <si>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</si>
  <si>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</si>
  <si>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</si>
  <si>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</si>
  <si>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</si>
  <si>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</si>
  <si>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</si>
  <si>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</si>
  <si>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</si>
  <si>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</si>
  <si>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</si>
  <si>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</si>
  <si>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</si>
  <si>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</si>
  <si>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</si>
  <si>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</si>
  <si>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</si>
  <si>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</si>
  <si>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</si>
  <si>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</si>
  <si>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</si>
  <si>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</si>
  <si>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</si>
  <si>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</si>
  <si>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</si>
  <si>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BELICA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</si>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</sst>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1423724.5100000002</v>
      </c>
      <c r="D2" s="7">
        <f>'PR-RAS'!E6</f>
        <v>1521895.36</v>
      </c>
      <c r="E2" s="7">
        <v>0</v>
      </c>
      <c r="F2" s="7">
        <v>0</v>
      </c>
      <c r="G2" s="8">
        <f t="shared" ref="G2:G274" si="0">(B2/1000)*(C2*1+D2*2)</f>
        <v>4467.5152300000009</v>
      </c>
      <c r="H2" s="8">
        <f t="shared" ref="H2:H274" si="1">ABS(C2-ROUND(C2,0))+ABS(D2-ROUND(D2,0))</f>
        <v>0.84999999986030161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1285024.49</v>
      </c>
      <c r="D45" s="2">
        <f>'PR-RAS'!E49</f>
        <v>1320824.4099999999</v>
      </c>
      <c r="E45" s="2">
        <v>0</v>
      </c>
      <c r="F45" s="2">
        <v>0</v>
      </c>
      <c r="G45" s="3">
        <f t="shared" si="0"/>
        <v>172773.62563999998</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2400</v>
      </c>
      <c r="D49" s="2">
        <f>'PR-RAS'!E53</f>
        <v>308.64</v>
      </c>
      <c r="E49" s="2">
        <v>0</v>
      </c>
      <c r="F49" s="2">
        <v>0</v>
      </c>
      <c r="G49" s="3">
        <f t="shared" si="0"/>
        <v>144.82943999999998</v>
      </c>
      <c r="H49" s="3">
        <f t="shared" si="1"/>
        <v>0.36000000000001364</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2329.5</v>
      </c>
      <c r="D52" s="2">
        <f>'PR-RAS'!E56</f>
        <v>308.64</v>
      </c>
      <c r="E52" s="2">
        <v>0</v>
      </c>
      <c r="F52" s="2">
        <v>0</v>
      </c>
      <c r="G52" s="3">
        <f t="shared" si="0"/>
        <v>150.28577999999999</v>
      </c>
      <c r="H52" s="3">
        <f t="shared" si="1"/>
        <v>0.86000000000001364</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70.5</v>
      </c>
      <c r="D53" s="2">
        <f>'PR-RAS'!E57</f>
        <v>0</v>
      </c>
      <c r="E53" s="2">
        <v>0</v>
      </c>
      <c r="F53" s="2">
        <v>0</v>
      </c>
      <c r="G53" s="3">
        <f t="shared" si="0"/>
        <v>3.6659999999999999</v>
      </c>
      <c r="H53" s="3">
        <f t="shared" si="1"/>
        <v>0.5</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1212412.19</v>
      </c>
      <c r="D64" s="2">
        <f>'PR-RAS'!E68</f>
        <v>1294290.26</v>
      </c>
      <c r="E64" s="2">
        <v>0</v>
      </c>
      <c r="F64" s="2">
        <v>0</v>
      </c>
      <c r="G64" s="3">
        <f t="shared" si="0"/>
        <v>239462.54073000001</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1205570.78</v>
      </c>
      <c r="D65" s="2">
        <f>'PR-RAS'!E69</f>
        <v>1281327.52</v>
      </c>
      <c r="E65" s="2">
        <v>0</v>
      </c>
      <c r="F65" s="2">
        <v>0</v>
      </c>
      <c r="G65" s="3">
        <f t="shared" si="0"/>
        <v>241166.45248000004</v>
      </c>
      <c r="H65" s="3">
        <f t="shared" si="1"/>
        <v>0.69999999995343387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6841.41</v>
      </c>
      <c r="D66" s="2">
        <f>'PR-RAS'!E70</f>
        <v>12962.74</v>
      </c>
      <c r="E66" s="2">
        <v>0</v>
      </c>
      <c r="F66" s="2">
        <v>0</v>
      </c>
      <c r="G66" s="3">
        <f t="shared" si="0"/>
        <v>2129.8478500000001</v>
      </c>
      <c r="H66" s="3">
        <f t="shared" si="1"/>
        <v>0.67000000000007276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70212.3</v>
      </c>
      <c r="D70" s="2">
        <f>'PR-RAS'!E74</f>
        <v>26225.51</v>
      </c>
      <c r="E70" s="2">
        <v>0</v>
      </c>
      <c r="F70" s="2">
        <v>0</v>
      </c>
      <c r="G70" s="3">
        <f t="shared" si="0"/>
        <v>8463.7690800000018</v>
      </c>
      <c r="H70" s="3">
        <f t="shared" si="1"/>
        <v>0.79000000000451109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70212.3</v>
      </c>
      <c r="D71" s="2">
        <f>'PR-RAS'!E75</f>
        <v>26225.51</v>
      </c>
      <c r="E71" s="2">
        <v>0</v>
      </c>
      <c r="F71" s="2">
        <v>0</v>
      </c>
      <c r="G71" s="3">
        <f t="shared" si="0"/>
        <v>8586.4324000000015</v>
      </c>
      <c r="H71" s="3">
        <f t="shared" si="1"/>
        <v>0.79000000000451109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17.03</v>
      </c>
      <c r="D78" s="2">
        <f>'PR-RAS'!E82</f>
        <v>4.46</v>
      </c>
      <c r="E78" s="2">
        <v>0</v>
      </c>
      <c r="F78" s="2">
        <v>0</v>
      </c>
      <c r="G78" s="3">
        <f t="shared" si="0"/>
        <v>1.9981500000000001</v>
      </c>
      <c r="H78" s="3">
        <f t="shared" si="1"/>
        <v>0.4900000000000011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17.03</v>
      </c>
      <c r="D79" s="2">
        <f>'PR-RAS'!E83</f>
        <v>4.46</v>
      </c>
      <c r="E79" s="2">
        <v>0</v>
      </c>
      <c r="F79" s="2">
        <v>0</v>
      </c>
      <c r="G79" s="3">
        <f t="shared" si="0"/>
        <v>2.0241000000000002</v>
      </c>
      <c r="H79" s="3">
        <f t="shared" si="1"/>
        <v>0.4900000000000011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17.03</v>
      </c>
      <c r="D81" s="2">
        <f>'PR-RAS'!E85</f>
        <v>4.46</v>
      </c>
      <c r="E81" s="2">
        <v>0</v>
      </c>
      <c r="F81" s="2">
        <v>0</v>
      </c>
      <c r="G81" s="3">
        <f t="shared" si="0"/>
        <v>2.0760000000000001</v>
      </c>
      <c r="H81" s="3">
        <f t="shared" si="1"/>
        <v>0.4900000000000011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39443.040000000001</v>
      </c>
      <c r="D102" s="2">
        <f>'PR-RAS'!E106</f>
        <v>43511.35</v>
      </c>
      <c r="E102" s="2">
        <v>0</v>
      </c>
      <c r="F102" s="2">
        <v>0</v>
      </c>
      <c r="G102" s="3">
        <f t="shared" si="0"/>
        <v>12773.03974</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39443.040000000001</v>
      </c>
      <c r="D108" s="2">
        <f>'PR-RAS'!E112</f>
        <v>43511.35</v>
      </c>
      <c r="E108" s="2">
        <v>0</v>
      </c>
      <c r="F108" s="2">
        <v>0</v>
      </c>
      <c r="G108" s="3">
        <f t="shared" si="0"/>
        <v>13531.834179999998</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39443.040000000001</v>
      </c>
      <c r="D113" s="2">
        <f>'PR-RAS'!E117</f>
        <v>43511.35</v>
      </c>
      <c r="E113" s="2">
        <v>0</v>
      </c>
      <c r="F113" s="2">
        <v>0</v>
      </c>
      <c r="G113" s="3">
        <f t="shared" si="0"/>
        <v>14164.16288</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6607.6</v>
      </c>
      <c r="D121" s="2">
        <f>'PR-RAS'!E125</f>
        <v>9631.57</v>
      </c>
      <c r="E121" s="2">
        <v>0</v>
      </c>
      <c r="F121" s="2">
        <v>0</v>
      </c>
      <c r="G121" s="3">
        <f t="shared" si="0"/>
        <v>3104.4887999999996</v>
      </c>
      <c r="H121" s="3">
        <f t="shared" si="1"/>
        <v>0.82999999999992724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5098.8</v>
      </c>
      <c r="D122" s="2">
        <f>'PR-RAS'!E126</f>
        <v>7072.8</v>
      </c>
      <c r="E122" s="2">
        <v>0</v>
      </c>
      <c r="F122" s="2">
        <v>0</v>
      </c>
      <c r="G122" s="3">
        <f t="shared" si="0"/>
        <v>2328.5724</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158.80000000000001</v>
      </c>
      <c r="D123" s="2">
        <f>'PR-RAS'!E127</f>
        <v>367.8</v>
      </c>
      <c r="E123" s="2">
        <v>0</v>
      </c>
      <c r="F123" s="2">
        <v>0</v>
      </c>
      <c r="G123" s="3">
        <f t="shared" si="0"/>
        <v>109.11680000000001</v>
      </c>
      <c r="H123" s="3">
        <f t="shared" si="1"/>
        <v>0.39999999999997726</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4940</v>
      </c>
      <c r="D124" s="2">
        <f>'PR-RAS'!E128</f>
        <v>6705</v>
      </c>
      <c r="E124" s="2">
        <v>0</v>
      </c>
      <c r="F124" s="2">
        <v>0</v>
      </c>
      <c r="G124" s="3">
        <f t="shared" si="0"/>
        <v>2257.0500000000002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1508.8</v>
      </c>
      <c r="D125" s="2">
        <f>'PR-RAS'!E129</f>
        <v>2558.77</v>
      </c>
      <c r="E125" s="2">
        <v>0</v>
      </c>
      <c r="F125" s="2">
        <v>0</v>
      </c>
      <c r="G125" s="3">
        <f t="shared" si="0"/>
        <v>821.66615999999999</v>
      </c>
      <c r="H125" s="3">
        <f t="shared" si="1"/>
        <v>0.43000000000006366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710.81</v>
      </c>
      <c r="D126" s="2">
        <f>'PR-RAS'!E130</f>
        <v>2165.1999999999998</v>
      </c>
      <c r="E126" s="2">
        <v>0</v>
      </c>
      <c r="F126" s="2">
        <v>0</v>
      </c>
      <c r="G126" s="3">
        <f t="shared" si="0"/>
        <v>630.15124999999989</v>
      </c>
      <c r="H126" s="3">
        <f t="shared" si="1"/>
        <v>0.38999999999987267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797.99</v>
      </c>
      <c r="D127" s="2">
        <f>'PR-RAS'!E131</f>
        <v>393.57</v>
      </c>
      <c r="E127" s="2">
        <v>0</v>
      </c>
      <c r="F127" s="2">
        <v>0</v>
      </c>
      <c r="G127" s="3">
        <f t="shared" si="0"/>
        <v>199.72638000000001</v>
      </c>
      <c r="H127" s="3">
        <f t="shared" si="1"/>
        <v>0.43999999999999773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92632.35</v>
      </c>
      <c r="D130" s="2">
        <f>'PR-RAS'!E134</f>
        <v>147923.57</v>
      </c>
      <c r="E130" s="2">
        <v>0</v>
      </c>
      <c r="F130" s="2">
        <v>0</v>
      </c>
      <c r="G130" s="3">
        <f t="shared" si="0"/>
        <v>50113.854209999998</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92632.35</v>
      </c>
      <c r="D131" s="2">
        <f>'PR-RAS'!E135</f>
        <v>147923.57</v>
      </c>
      <c r="E131" s="2">
        <v>0</v>
      </c>
      <c r="F131" s="2">
        <v>0</v>
      </c>
      <c r="G131" s="3">
        <f t="shared" si="0"/>
        <v>50502.333700000003</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77171.850000000006</v>
      </c>
      <c r="D132" s="2">
        <f>'PR-RAS'!E136</f>
        <v>143923.57</v>
      </c>
      <c r="E132" s="2">
        <v>0</v>
      </c>
      <c r="F132" s="2">
        <v>0</v>
      </c>
      <c r="G132" s="3">
        <f t="shared" si="0"/>
        <v>47817.487690000002</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15460.5</v>
      </c>
      <c r="D133" s="2">
        <f>'PR-RAS'!E137</f>
        <v>4000</v>
      </c>
      <c r="E133" s="2">
        <v>0</v>
      </c>
      <c r="F133" s="2">
        <v>0</v>
      </c>
      <c r="G133" s="3">
        <f t="shared" si="0"/>
        <v>3096.7860000000001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1406039.7000000002</v>
      </c>
      <c r="D148" s="2">
        <f>'PR-RAS'!E152</f>
        <v>1616425.8200000003</v>
      </c>
      <c r="E148" s="2">
        <v>0</v>
      </c>
      <c r="F148" s="2">
        <v>0</v>
      </c>
      <c r="G148" s="3">
        <f t="shared" si="0"/>
        <v>681917.02698000008</v>
      </c>
      <c r="H148" s="3">
        <f t="shared" si="1"/>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1148982.79</v>
      </c>
      <c r="D149" s="2">
        <f>'PR-RAS'!E153</f>
        <v>1339665.6600000001</v>
      </c>
      <c r="E149" s="2">
        <v>0</v>
      </c>
      <c r="F149" s="2">
        <v>0</v>
      </c>
      <c r="G149" s="3">
        <f t="shared" si="0"/>
        <v>566590.48828000005</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953747.46</v>
      </c>
      <c r="D150" s="2">
        <f>'PR-RAS'!E154</f>
        <v>1109162.8800000001</v>
      </c>
      <c r="E150" s="2">
        <v>0</v>
      </c>
      <c r="F150" s="2">
        <v>0</v>
      </c>
      <c r="G150" s="3">
        <f t="shared" si="0"/>
        <v>472638.90977999999</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923399</v>
      </c>
      <c r="D151" s="2">
        <f>'PR-RAS'!E155</f>
        <v>1066197.82</v>
      </c>
      <c r="E151" s="2">
        <v>0</v>
      </c>
      <c r="F151" s="2">
        <v>0</v>
      </c>
      <c r="G151" s="3">
        <f t="shared" si="0"/>
        <v>458369.196</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25109</v>
      </c>
      <c r="D153" s="2">
        <f>'PR-RAS'!E157</f>
        <v>35531.089999999997</v>
      </c>
      <c r="E153" s="2">
        <v>0</v>
      </c>
      <c r="F153" s="2">
        <v>0</v>
      </c>
      <c r="G153" s="3">
        <f t="shared" si="0"/>
        <v>14618.019359999998</v>
      </c>
      <c r="H153" s="3">
        <f t="shared" si="1"/>
        <v>8.999999999650754E-2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5239.46</v>
      </c>
      <c r="D154" s="2">
        <f>'PR-RAS'!E158</f>
        <v>7433.97</v>
      </c>
      <c r="E154" s="2">
        <v>0</v>
      </c>
      <c r="F154" s="2">
        <v>0</v>
      </c>
      <c r="G154" s="3">
        <f t="shared" si="0"/>
        <v>3076.4322000000002</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39946.050000000003</v>
      </c>
      <c r="D155" s="2">
        <f>'PR-RAS'!E159</f>
        <v>49181.36</v>
      </c>
      <c r="E155" s="2">
        <v>0</v>
      </c>
      <c r="F155" s="2">
        <v>0</v>
      </c>
      <c r="G155" s="3">
        <f t="shared" si="0"/>
        <v>21299.550580000003</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155289.28</v>
      </c>
      <c r="D156" s="2">
        <f>'PR-RAS'!E160</f>
        <v>181321.42</v>
      </c>
      <c r="E156" s="2">
        <v>0</v>
      </c>
      <c r="F156" s="2">
        <v>0</v>
      </c>
      <c r="G156" s="3">
        <f t="shared" si="0"/>
        <v>80279.478600000002</v>
      </c>
      <c r="H156" s="3">
        <f t="shared" si="1"/>
        <v>0.70000000001164153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155289.28</v>
      </c>
      <c r="D158" s="2">
        <f>'PR-RAS'!E162</f>
        <v>181321.42</v>
      </c>
      <c r="E158" s="2">
        <v>0</v>
      </c>
      <c r="F158" s="2">
        <v>0</v>
      </c>
      <c r="G158" s="3">
        <f t="shared" si="0"/>
        <v>81315.342839999998</v>
      </c>
      <c r="H158" s="3">
        <f t="shared" si="1"/>
        <v>0.70000000001164153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239971.05000000002</v>
      </c>
      <c r="D160" s="2">
        <f>'PR-RAS'!E164</f>
        <v>260646.57000000004</v>
      </c>
      <c r="E160" s="2">
        <v>0</v>
      </c>
      <c r="F160" s="2">
        <v>0</v>
      </c>
      <c r="G160" s="3">
        <f t="shared" si="0"/>
        <v>121041.00621000001</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56770.319999999992</v>
      </c>
      <c r="D161" s="2">
        <f>'PR-RAS'!E165</f>
        <v>70849.94</v>
      </c>
      <c r="E161" s="2">
        <v>0</v>
      </c>
      <c r="F161" s="2">
        <v>0</v>
      </c>
      <c r="G161" s="3">
        <f t="shared" si="0"/>
        <v>31755.232000000004</v>
      </c>
      <c r="H161" s="3">
        <f t="shared" si="1"/>
        <v>0.3799999999901047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3704.45</v>
      </c>
      <c r="D162" s="2">
        <f>'PR-RAS'!E166</f>
        <v>5254.52</v>
      </c>
      <c r="E162" s="2">
        <v>0</v>
      </c>
      <c r="F162" s="2">
        <v>0</v>
      </c>
      <c r="G162" s="3">
        <f t="shared" si="0"/>
        <v>2288.3718900000003</v>
      </c>
      <c r="H162" s="3">
        <f t="shared" si="1"/>
        <v>0.92999999999938154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32970.74</v>
      </c>
      <c r="D163" s="2">
        <f>'PR-RAS'!E167</f>
        <v>34084.61</v>
      </c>
      <c r="E163" s="2">
        <v>0</v>
      </c>
      <c r="F163" s="2">
        <v>0</v>
      </c>
      <c r="G163" s="3">
        <f t="shared" si="0"/>
        <v>16384.67352</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19733.63</v>
      </c>
      <c r="D164" s="2">
        <f>'PR-RAS'!E168</f>
        <v>30623.31</v>
      </c>
      <c r="E164" s="2">
        <v>0</v>
      </c>
      <c r="F164" s="2">
        <v>0</v>
      </c>
      <c r="G164" s="3">
        <f t="shared" si="0"/>
        <v>13199.78075</v>
      </c>
      <c r="H164" s="3">
        <f t="shared" si="1"/>
        <v>0.68000000000029104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361.5</v>
      </c>
      <c r="D165" s="2">
        <f>'PR-RAS'!E169</f>
        <v>887.5</v>
      </c>
      <c r="E165" s="2">
        <v>0</v>
      </c>
      <c r="F165" s="2">
        <v>0</v>
      </c>
      <c r="G165" s="3">
        <f t="shared" si="0"/>
        <v>350.38600000000002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133677.11000000002</v>
      </c>
      <c r="D166" s="2">
        <f>'PR-RAS'!E170</f>
        <v>126778.01000000002</v>
      </c>
      <c r="E166" s="2">
        <v>0</v>
      </c>
      <c r="F166" s="2">
        <v>0</v>
      </c>
      <c r="G166" s="3">
        <f t="shared" si="0"/>
        <v>63893.466450000014</v>
      </c>
      <c r="H166" s="3">
        <f t="shared" si="1"/>
        <v>0.12000000003899913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16981.86</v>
      </c>
      <c r="D167" s="2">
        <f>'PR-RAS'!E171</f>
        <v>12165.03</v>
      </c>
      <c r="E167" s="2">
        <v>0</v>
      </c>
      <c r="F167" s="2">
        <v>0</v>
      </c>
      <c r="G167" s="3">
        <f t="shared" si="0"/>
        <v>6857.7787200000002</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76159.55</v>
      </c>
      <c r="D168" s="2">
        <f>'PR-RAS'!E172</f>
        <v>71727.31</v>
      </c>
      <c r="E168" s="2">
        <v>0</v>
      </c>
      <c r="F168" s="2">
        <v>0</v>
      </c>
      <c r="G168" s="3">
        <f t="shared" si="0"/>
        <v>36675.56639</v>
      </c>
      <c r="H168" s="3">
        <f t="shared" si="1"/>
        <v>0.75999999999476131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37984.300000000003</v>
      </c>
      <c r="D169" s="2">
        <f>'PR-RAS'!E173</f>
        <v>38907.26</v>
      </c>
      <c r="E169" s="2">
        <v>0</v>
      </c>
      <c r="F169" s="2">
        <v>0</v>
      </c>
      <c r="G169" s="3">
        <f t="shared" si="0"/>
        <v>19454.201760000004</v>
      </c>
      <c r="H169" s="3">
        <f t="shared" si="1"/>
        <v>0.56000000000494765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1623.15</v>
      </c>
      <c r="D170" s="2">
        <f>'PR-RAS'!E174</f>
        <v>1305.07</v>
      </c>
      <c r="E170" s="2">
        <v>0</v>
      </c>
      <c r="F170" s="2">
        <v>0</v>
      </c>
      <c r="G170" s="3">
        <f t="shared" si="0"/>
        <v>715.42601000000002</v>
      </c>
      <c r="H170" s="3">
        <f t="shared" si="1"/>
        <v>0.22000000000002728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374.57</v>
      </c>
      <c r="D171" s="2">
        <f>'PR-RAS'!E175</f>
        <v>2336.27</v>
      </c>
      <c r="E171" s="2">
        <v>0</v>
      </c>
      <c r="F171" s="2">
        <v>0</v>
      </c>
      <c r="G171" s="3">
        <f t="shared" si="0"/>
        <v>858.00869999999998</v>
      </c>
      <c r="H171" s="3">
        <f t="shared" si="1"/>
        <v>0.69999999999998863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553.67999999999995</v>
      </c>
      <c r="D173" s="2">
        <f>'PR-RAS'!E177</f>
        <v>337.07</v>
      </c>
      <c r="E173" s="2">
        <v>0</v>
      </c>
      <c r="F173" s="2">
        <v>0</v>
      </c>
      <c r="G173" s="3">
        <f t="shared" si="0"/>
        <v>211.18503999999996</v>
      </c>
      <c r="H173" s="3">
        <f t="shared" si="1"/>
        <v>0.3900000000000432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29458.480000000003</v>
      </c>
      <c r="D174" s="2">
        <f>'PR-RAS'!E178</f>
        <v>26412.5</v>
      </c>
      <c r="E174" s="2">
        <v>0</v>
      </c>
      <c r="F174" s="2">
        <v>0</v>
      </c>
      <c r="G174" s="3">
        <f t="shared" si="0"/>
        <v>14235.04204</v>
      </c>
      <c r="H174" s="3">
        <f t="shared" si="1"/>
        <v>0.98000000000320142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2810.59</v>
      </c>
      <c r="D175" s="2">
        <f>'PR-RAS'!E179</f>
        <v>1895.63</v>
      </c>
      <c r="E175" s="2">
        <v>0</v>
      </c>
      <c r="F175" s="2">
        <v>0</v>
      </c>
      <c r="G175" s="3">
        <f t="shared" si="0"/>
        <v>1148.7219</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9499.67</v>
      </c>
      <c r="D176" s="2">
        <f>'PR-RAS'!E180</f>
        <v>9295</v>
      </c>
      <c r="E176" s="2">
        <v>0</v>
      </c>
      <c r="F176" s="2">
        <v>0</v>
      </c>
      <c r="G176" s="3">
        <f t="shared" si="0"/>
        <v>4915.6922499999991</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1450</v>
      </c>
      <c r="D177" s="2">
        <f>'PR-RAS'!E181</f>
        <v>0</v>
      </c>
      <c r="E177" s="2">
        <v>0</v>
      </c>
      <c r="F177" s="2">
        <v>0</v>
      </c>
      <c r="G177" s="3">
        <f t="shared" si="0"/>
        <v>255.2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6130.63</v>
      </c>
      <c r="D178" s="2">
        <f>'PR-RAS'!E182</f>
        <v>6653.12</v>
      </c>
      <c r="E178" s="2">
        <v>0</v>
      </c>
      <c r="F178" s="2">
        <v>0</v>
      </c>
      <c r="G178" s="3">
        <f t="shared" si="0"/>
        <v>3440.3259899999998</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1868.15</v>
      </c>
      <c r="D179" s="2">
        <f>'PR-RAS'!E183</f>
        <v>158.9</v>
      </c>
      <c r="E179" s="2">
        <v>0</v>
      </c>
      <c r="F179" s="2">
        <v>0</v>
      </c>
      <c r="G179" s="3">
        <f t="shared" si="0"/>
        <v>389.09910000000002</v>
      </c>
      <c r="H179" s="3">
        <f t="shared" si="1"/>
        <v>0.25000000000008527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1086.4100000000001</v>
      </c>
      <c r="D180" s="2">
        <f>'PR-RAS'!E184</f>
        <v>1938.86</v>
      </c>
      <c r="E180" s="2">
        <v>0</v>
      </c>
      <c r="F180" s="2">
        <v>0</v>
      </c>
      <c r="G180" s="3">
        <f t="shared" si="0"/>
        <v>888.57926999999995</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671.88</v>
      </c>
      <c r="D181" s="2">
        <f>'PR-RAS'!E185</f>
        <v>215.72</v>
      </c>
      <c r="E181" s="2">
        <v>0</v>
      </c>
      <c r="F181" s="2">
        <v>0</v>
      </c>
      <c r="G181" s="3">
        <f t="shared" si="0"/>
        <v>198.59759999999997</v>
      </c>
      <c r="H181" s="3">
        <f t="shared" si="1"/>
        <v>0.40000000000000568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2284.0100000000002</v>
      </c>
      <c r="D182" s="2">
        <f>'PR-RAS'!E186</f>
        <v>3844.17</v>
      </c>
      <c r="E182" s="2">
        <v>0</v>
      </c>
      <c r="F182" s="2">
        <v>0</v>
      </c>
      <c r="G182" s="3">
        <f t="shared" si="0"/>
        <v>1804.9953499999999</v>
      </c>
      <c r="H182" s="3">
        <f t="shared" si="1"/>
        <v>0.18000000000029104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3657.14</v>
      </c>
      <c r="D183" s="2">
        <f>'PR-RAS'!E187</f>
        <v>2411.1</v>
      </c>
      <c r="E183" s="2">
        <v>0</v>
      </c>
      <c r="F183" s="2">
        <v>0</v>
      </c>
      <c r="G183" s="3">
        <f t="shared" si="0"/>
        <v>1543.2398800000001</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12833.48</v>
      </c>
      <c r="D184" s="2">
        <f>'PR-RAS'!E188</f>
        <v>27830.080000000002</v>
      </c>
      <c r="E184" s="2">
        <v>0</v>
      </c>
      <c r="F184" s="2">
        <v>0</v>
      </c>
      <c r="G184" s="3">
        <f t="shared" si="0"/>
        <v>12534.33612</v>
      </c>
      <c r="H184" s="3">
        <f t="shared" si="1"/>
        <v>0.56000000000130967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7231.66</v>
      </c>
      <c r="D190" s="2">
        <f>'PR-RAS'!E194</f>
        <v>8776.0400000000009</v>
      </c>
      <c r="E190" s="2">
        <v>0</v>
      </c>
      <c r="F190" s="2">
        <v>0</v>
      </c>
      <c r="G190" s="3">
        <f t="shared" si="0"/>
        <v>4684.1268600000003</v>
      </c>
      <c r="H190" s="3">
        <f t="shared" si="1"/>
        <v>0.38000000000101863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30.06</v>
      </c>
      <c r="D193" s="2">
        <f>'PR-RAS'!E197</f>
        <v>400</v>
      </c>
      <c r="E193" s="2">
        <v>0</v>
      </c>
      <c r="F193" s="2">
        <v>0</v>
      </c>
      <c r="G193" s="3">
        <f t="shared" si="0"/>
        <v>159.37152</v>
      </c>
      <c r="H193" s="3">
        <f t="shared" si="1"/>
        <v>5.9999999999998721E-2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370</v>
      </c>
      <c r="E194" s="2">
        <v>0</v>
      </c>
      <c r="F194" s="2">
        <v>0</v>
      </c>
      <c r="G194" s="3">
        <f t="shared" si="0"/>
        <v>179.12137000000001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3899.24</v>
      </c>
      <c r="D195" s="2">
        <f>'PR-RAS'!E199</f>
        <v>4977.67</v>
      </c>
      <c r="E195" s="2">
        <v>0</v>
      </c>
      <c r="F195" s="2">
        <v>0</v>
      </c>
      <c r="G195" s="3">
        <f t="shared" si="0"/>
        <v>2687.7885200000001</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3114.27</v>
      </c>
      <c r="D197" s="2">
        <f>'PR-RAS'!E201</f>
        <v>3028.37</v>
      </c>
      <c r="E197" s="2">
        <v>0</v>
      </c>
      <c r="F197" s="2">
        <v>0</v>
      </c>
      <c r="G197" s="3">
        <f t="shared" si="0"/>
        <v>1797.5179600000001</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1162.3600000000001</v>
      </c>
      <c r="D198" s="2">
        <f>'PR-RAS'!E202</f>
        <v>523.19000000000005</v>
      </c>
      <c r="E198" s="2">
        <v>0</v>
      </c>
      <c r="F198" s="2">
        <v>0</v>
      </c>
      <c r="G198" s="3">
        <f t="shared" si="0"/>
        <v>435.12178000000006</v>
      </c>
      <c r="H198" s="3">
        <f t="shared" si="1"/>
        <v>0.5500000000001819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1162.3600000000001</v>
      </c>
      <c r="D212" s="2">
        <f>'PR-RAS'!E216</f>
        <v>523.19000000000005</v>
      </c>
      <c r="E212" s="2">
        <v>0</v>
      </c>
      <c r="F212" s="2">
        <v>0</v>
      </c>
      <c r="G212" s="3">
        <f t="shared" si="0"/>
        <v>466.04414000000003</v>
      </c>
      <c r="H212" s="3">
        <f t="shared" si="1"/>
        <v>0.5500000000001819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1160.1300000000001</v>
      </c>
      <c r="D213" s="2">
        <f>'PR-RAS'!E217</f>
        <v>522.22</v>
      </c>
      <c r="E213" s="2">
        <v>0</v>
      </c>
      <c r="F213" s="2">
        <v>0</v>
      </c>
      <c r="G213" s="3">
        <f t="shared" si="0"/>
        <v>467.36884000000003</v>
      </c>
      <c r="H213" s="3">
        <f t="shared" si="1"/>
        <v>0.35000000000013642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2.23</v>
      </c>
      <c r="D215" s="2">
        <f>'PR-RAS'!E219</f>
        <v>0.97</v>
      </c>
      <c r="E215" s="2">
        <v>0</v>
      </c>
      <c r="F215" s="2">
        <v>0</v>
      </c>
      <c r="G215" s="3">
        <f t="shared" si="0"/>
        <v>0.89237999999999995</v>
      </c>
      <c r="H215" s="3">
        <f t="shared" si="1"/>
        <v>0.26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15113.42</v>
      </c>
      <c r="D258" s="2">
        <f>'PR-RAS'!E262</f>
        <v>14806.34</v>
      </c>
      <c r="E258" s="2">
        <v>0</v>
      </c>
      <c r="F258" s="2">
        <v>0</v>
      </c>
      <c r="G258" s="3">
        <f t="shared" si="0"/>
        <v>11494.6077</v>
      </c>
      <c r="H258" s="3">
        <f t="shared" si="1"/>
        <v>0.76000000000021828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15113.42</v>
      </c>
      <c r="D265" s="2">
        <f>'PR-RAS'!E269</f>
        <v>14806.34</v>
      </c>
      <c r="E265" s="2">
        <v>0</v>
      </c>
      <c r="F265" s="2">
        <v>0</v>
      </c>
      <c r="G265" s="3">
        <f t="shared" si="0"/>
        <v>11807.690399999999</v>
      </c>
      <c r="H265" s="3">
        <f t="shared" si="1"/>
        <v>0.76000000000021828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1554.81</v>
      </c>
      <c r="D266" s="2">
        <f>'PR-RAS'!E270</f>
        <v>1643.75</v>
      </c>
      <c r="E266" s="2">
        <v>0</v>
      </c>
      <c r="F266" s="2">
        <v>0</v>
      </c>
      <c r="G266" s="3">
        <f t="shared" si="0"/>
        <v>1283.2121499999998</v>
      </c>
      <c r="H266" s="3">
        <f t="shared" si="1"/>
        <v>0.44000000000005457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13558.61</v>
      </c>
      <c r="D267" s="2">
        <f>'PR-RAS'!E271</f>
        <v>13162.59</v>
      </c>
      <c r="E267" s="2">
        <v>0</v>
      </c>
      <c r="F267" s="2">
        <v>0</v>
      </c>
      <c r="G267" s="3">
        <f t="shared" si="0"/>
        <v>10609.088140000002</v>
      </c>
      <c r="H267" s="3">
        <f t="shared" si="1"/>
        <v>0.7999999999992724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810.08</v>
      </c>
      <c r="D269" s="2">
        <f>'PR-RAS'!E273</f>
        <v>784.06</v>
      </c>
      <c r="E269" s="2">
        <v>0</v>
      </c>
      <c r="F269" s="2">
        <v>0</v>
      </c>
      <c r="G269" s="3">
        <f t="shared" si="0"/>
        <v>637.35759999999993</v>
      </c>
      <c r="H269" s="3">
        <f t="shared" si="1"/>
        <v>0.13999999999998636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810.08</v>
      </c>
      <c r="D270" s="2">
        <f>'PR-RAS'!E274</f>
        <v>784.06</v>
      </c>
      <c r="E270" s="2">
        <v>0</v>
      </c>
      <c r="F270" s="2">
        <v>0</v>
      </c>
      <c r="G270" s="3">
        <f t="shared" si="0"/>
        <v>639.73580000000004</v>
      </c>
      <c r="H270" s="3">
        <f t="shared" si="1"/>
        <v>0.13999999999998636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242</v>
      </c>
      <c r="D271" s="2">
        <f>'PR-RAS'!E275</f>
        <v>198</v>
      </c>
      <c r="E271" s="2">
        <v>0</v>
      </c>
      <c r="F271" s="2">
        <v>0</v>
      </c>
      <c r="G271" s="3">
        <f t="shared" si="0"/>
        <v>172.26000000000002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568.08000000000004</v>
      </c>
      <c r="D272" s="2">
        <f>'PR-RAS'!E276</f>
        <v>586.05999999999995</v>
      </c>
      <c r="E272" s="2">
        <v>0</v>
      </c>
      <c r="F272" s="2">
        <v>0</v>
      </c>
      <c r="G272" s="3">
        <f t="shared" si="0"/>
        <v>471.5942</v>
      </c>
      <c r="H272" s="3">
        <f t="shared" si="1"/>
        <v>0.13999999999998636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1406039.7000000002</v>
      </c>
      <c r="D295" s="2">
        <f>'PR-RAS'!E299</f>
        <v>1616425.8200000003</v>
      </c>
      <c r="E295" s="2">
        <v>0</v>
      </c>
      <c r="F295" s="2">
        <v>0</v>
      </c>
      <c r="G295" s="3">
        <f t="shared" si="12"/>
        <v>1363834.0539600002</v>
      </c>
      <c r="H295" s="3">
        <f t="shared" si="13"/>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17684.810000000056</v>
      </c>
      <c r="D296" s="2">
        <f>'PR-RAS'!E300</f>
        <v>0</v>
      </c>
      <c r="E296" s="2">
        <v>0</v>
      </c>
      <c r="F296" s="2">
        <v>0</v>
      </c>
      <c r="G296" s="3">
        <f t="shared" si="12"/>
        <v>5217.018950000016</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94530.460000000196</v>
      </c>
      <c r="E297" s="2">
        <v>0</v>
      </c>
      <c r="F297" s="2">
        <v>0</v>
      </c>
      <c r="G297" s="3">
        <f t="shared" si="12"/>
        <v>55962.032320000115</v>
      </c>
      <c r="H297" s="3">
        <f t="shared" si="13"/>
        <v>0.46000000019557774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6164.36</v>
      </c>
      <c r="D298" s="2">
        <f>'PR-RAS'!E302</f>
        <v>0</v>
      </c>
      <c r="E298" s="2">
        <v>0</v>
      </c>
      <c r="F298" s="2">
        <v>0</v>
      </c>
      <c r="G298" s="3">
        <f t="shared" si="12"/>
        <v>1830.8149199999998</v>
      </c>
      <c r="H298" s="3">
        <f t="shared" si="13"/>
        <v>0.35999999999967258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28833.200000000001</v>
      </c>
      <c r="E299" s="2">
        <v>0</v>
      </c>
      <c r="F299" s="2">
        <v>0</v>
      </c>
      <c r="G299" s="3">
        <f t="shared" si="12"/>
        <v>17184.587199999998</v>
      </c>
      <c r="H299" s="3">
        <f t="shared" si="13"/>
        <v>0.2000000000007276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4584.8100000000004</v>
      </c>
      <c r="D300" s="2">
        <f>'PR-RAS'!E304</f>
        <v>134028.79999999999</v>
      </c>
      <c r="E300" s="2">
        <v>0</v>
      </c>
      <c r="F300" s="2">
        <v>0</v>
      </c>
      <c r="G300" s="3">
        <f t="shared" si="12"/>
        <v>81520.080589999983</v>
      </c>
      <c r="H300" s="3">
        <f t="shared" si="13"/>
        <v>0.39000000001124135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617.79999999999995</v>
      </c>
      <c r="D301" s="2">
        <f>'PR-RAS'!E305</f>
        <v>1330.8</v>
      </c>
      <c r="E301" s="2">
        <v>0</v>
      </c>
      <c r="F301" s="2">
        <v>0</v>
      </c>
      <c r="G301" s="3">
        <f t="shared" si="12"/>
        <v>983.81999999999982</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23170.400000000001</v>
      </c>
      <c r="D355" s="2">
        <f>'PR-RAS'!E360</f>
        <v>17356.310000000001</v>
      </c>
      <c r="E355" s="2">
        <v>0</v>
      </c>
      <c r="F355" s="2">
        <v>0</v>
      </c>
      <c r="G355" s="3">
        <f t="shared" si="12"/>
        <v>20490.589080000002</v>
      </c>
      <c r="H355" s="3">
        <f t="shared" si="13"/>
        <v>0.71000000000276486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23170.400000000001</v>
      </c>
      <c r="D368" s="2">
        <f>'PR-RAS'!E373</f>
        <v>17356.310000000001</v>
      </c>
      <c r="E368" s="2">
        <v>0</v>
      </c>
      <c r="F368" s="2">
        <v>0</v>
      </c>
      <c r="G368" s="3">
        <f t="shared" si="12"/>
        <v>21243.068340000002</v>
      </c>
      <c r="H368" s="3">
        <f t="shared" si="13"/>
        <v>0.71000000000276486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19058</v>
      </c>
      <c r="D369" s="2">
        <f>'PR-RAS'!E374</f>
        <v>2653.2</v>
      </c>
      <c r="E369" s="2">
        <v>0</v>
      </c>
      <c r="F369" s="2">
        <v>0</v>
      </c>
      <c r="G369" s="3">
        <f t="shared" si="12"/>
        <v>8966.0992000000006</v>
      </c>
      <c r="H369" s="3">
        <f t="shared" si="13"/>
        <v>0.1999999999998181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19058</v>
      </c>
      <c r="D371" s="2">
        <f>'PR-RAS'!E376</f>
        <v>2653.2</v>
      </c>
      <c r="E371" s="2">
        <v>0</v>
      </c>
      <c r="F371" s="2">
        <v>0</v>
      </c>
      <c r="G371" s="3">
        <f t="shared" si="12"/>
        <v>9014.8280000000013</v>
      </c>
      <c r="H371" s="3">
        <f t="shared" si="13"/>
        <v>0.1999999999998181</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2545.63</v>
      </c>
      <c r="D374" s="2">
        <f>'PR-RAS'!E379</f>
        <v>13288.43</v>
      </c>
      <c r="E374" s="2">
        <v>0</v>
      </c>
      <c r="F374" s="2">
        <v>0</v>
      </c>
      <c r="G374" s="3">
        <f t="shared" si="12"/>
        <v>10862.688770000001</v>
      </c>
      <c r="H374" s="3">
        <f t="shared" si="13"/>
        <v>0.8000000000001819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349.38</v>
      </c>
      <c r="D375" s="2">
        <f>'PR-RAS'!E380</f>
        <v>10243.58</v>
      </c>
      <c r="E375" s="2">
        <v>0</v>
      </c>
      <c r="F375" s="2">
        <v>0</v>
      </c>
      <c r="G375" s="3">
        <f t="shared" si="12"/>
        <v>7792.8659600000001</v>
      </c>
      <c r="H375" s="3">
        <f t="shared" si="13"/>
        <v>0.80000000000006821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3044.85</v>
      </c>
      <c r="E377" s="2">
        <v>0</v>
      </c>
      <c r="F377" s="2">
        <v>0</v>
      </c>
      <c r="G377" s="3">
        <f t="shared" si="12"/>
        <v>2289.7271999999998</v>
      </c>
      <c r="H377" s="3">
        <f t="shared" si="13"/>
        <v>0.15000000000009095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715</v>
      </c>
      <c r="D380" s="2">
        <f>'PR-RAS'!E385</f>
        <v>0</v>
      </c>
      <c r="E380" s="2">
        <v>0</v>
      </c>
      <c r="F380" s="2">
        <v>0</v>
      </c>
      <c r="G380" s="3">
        <f t="shared" si="12"/>
        <v>270.98500000000001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1481.25</v>
      </c>
      <c r="D381" s="2">
        <f>'PR-RAS'!E386</f>
        <v>0</v>
      </c>
      <c r="E381" s="2">
        <v>0</v>
      </c>
      <c r="F381" s="2">
        <v>0</v>
      </c>
      <c r="G381" s="3">
        <f t="shared" si="12"/>
        <v>562.875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1566.77</v>
      </c>
      <c r="D388" s="2">
        <f>'PR-RAS'!E393</f>
        <v>1289.68</v>
      </c>
      <c r="E388" s="2">
        <v>0</v>
      </c>
      <c r="F388" s="2">
        <v>0</v>
      </c>
      <c r="G388" s="3">
        <f t="shared" si="12"/>
        <v>1604.55231</v>
      </c>
      <c r="H388" s="3">
        <f t="shared" si="13"/>
        <v>0.54999999999995453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1566.77</v>
      </c>
      <c r="D389" s="2">
        <f>'PR-RAS'!E394</f>
        <v>1289.68</v>
      </c>
      <c r="E389" s="2">
        <v>0</v>
      </c>
      <c r="F389" s="2">
        <v>0</v>
      </c>
      <c r="G389" s="3">
        <f t="shared" si="12"/>
        <v>1608.6984400000001</v>
      </c>
      <c r="H389" s="3">
        <f t="shared" si="13"/>
        <v>0.54999999999995453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125</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125</v>
      </c>
      <c r="E398" s="2">
        <v>0</v>
      </c>
      <c r="F398" s="2">
        <v>0</v>
      </c>
      <c r="G398" s="3">
        <f t="shared" si="12"/>
        <v>99.25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23170.400000000001</v>
      </c>
      <c r="D413" s="2">
        <f>'PR-RAS'!E418</f>
        <v>17356.310000000001</v>
      </c>
      <c r="E413" s="2">
        <v>0</v>
      </c>
      <c r="F413" s="2">
        <v>0</v>
      </c>
      <c r="G413" s="3">
        <f t="shared" si="12"/>
        <v>23847.804240000001</v>
      </c>
      <c r="H413" s="3">
        <f t="shared" si="13"/>
        <v>0.71000000000276486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1423724.5100000002</v>
      </c>
      <c r="D417" s="2">
        <f>'PR-RAS'!E422</f>
        <v>1521895.36</v>
      </c>
      <c r="E417" s="2">
        <v>0</v>
      </c>
      <c r="F417" s="2">
        <v>0</v>
      </c>
      <c r="G417" s="3">
        <f t="shared" si="12"/>
        <v>1858486.33568</v>
      </c>
      <c r="H417" s="3">
        <f t="shared" si="13"/>
        <v>0.84999999986030161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1429210.1</v>
      </c>
      <c r="D418" s="2">
        <f>'PR-RAS'!E423</f>
        <v>1633782.1300000004</v>
      </c>
      <c r="E418" s="2">
        <v>0</v>
      </c>
      <c r="F418" s="2">
        <v>0</v>
      </c>
      <c r="G418" s="3">
        <f t="shared" si="12"/>
        <v>1958554.9081200005</v>
      </c>
      <c r="H418" s="3">
        <f t="shared" si="13"/>
        <v>0.23000000044703484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5485.589999999851</v>
      </c>
      <c r="D420" s="2">
        <f>'PR-RAS'!E425</f>
        <v>111886.77000000025</v>
      </c>
      <c r="E420" s="2">
        <v>0</v>
      </c>
      <c r="F420" s="2">
        <v>0</v>
      </c>
      <c r="G420" s="3">
        <f t="shared" si="12"/>
        <v>96059.575470000142</v>
      </c>
      <c r="H420" s="3">
        <f t="shared" si="13"/>
        <v>0.63999999989755452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6164.36</v>
      </c>
      <c r="D421" s="2">
        <f>'PR-RAS'!E426</f>
        <v>0</v>
      </c>
      <c r="E421" s="2">
        <v>0</v>
      </c>
      <c r="F421" s="2">
        <v>0</v>
      </c>
      <c r="G421" s="3">
        <f t="shared" si="12"/>
        <v>2589.0311999999999</v>
      </c>
      <c r="H421" s="3">
        <f t="shared" si="13"/>
        <v>0.35999999999967258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28833.200000000001</v>
      </c>
      <c r="E422" s="2">
        <v>0</v>
      </c>
      <c r="F422" s="2">
        <v>0</v>
      </c>
      <c r="G422" s="3">
        <f t="shared" si="12"/>
        <v>24277.554400000001</v>
      </c>
      <c r="H422" s="3">
        <f t="shared" si="13"/>
        <v>0.2000000000007276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4584.8100000000004</v>
      </c>
      <c r="D423" s="2">
        <f>'PR-RAS'!E428</f>
        <v>134028.79999999999</v>
      </c>
      <c r="E423" s="2">
        <v>0</v>
      </c>
      <c r="F423" s="2">
        <v>0</v>
      </c>
      <c r="G423" s="3">
        <f t="shared" si="12"/>
        <v>115055.09701999999</v>
      </c>
      <c r="H423" s="3">
        <f t="shared" si="13"/>
        <v>0.39000000001124135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1423724.5100000002</v>
      </c>
      <c r="D637" s="2">
        <f>'PR-RAS'!E643</f>
        <v>1521895.36</v>
      </c>
      <c r="E637" s="2">
        <v>0</v>
      </c>
      <c r="F637" s="2">
        <v>0</v>
      </c>
      <c r="G637" s="3">
        <f t="shared" si="14"/>
        <v>2841339.6862800005</v>
      </c>
      <c r="H637" s="3">
        <f t="shared" si="15"/>
        <v>0.84999999986030161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1429210.1</v>
      </c>
      <c r="D638" s="2">
        <f>'PR-RAS'!E644</f>
        <v>1633782.1300000004</v>
      </c>
      <c r="E638" s="2">
        <v>0</v>
      </c>
      <c r="F638" s="2">
        <v>0</v>
      </c>
      <c r="G638" s="3">
        <f t="shared" si="14"/>
        <v>2991845.267320001</v>
      </c>
      <c r="H638" s="3">
        <f t="shared" si="15"/>
        <v>0.23000000044703484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5485.589999999851</v>
      </c>
      <c r="D640" s="2">
        <f>'PR-RAS'!E646</f>
        <v>111886.77000000025</v>
      </c>
      <c r="E640" s="2">
        <v>0</v>
      </c>
      <c r="F640" s="2">
        <v>0</v>
      </c>
      <c r="G640" s="3">
        <f t="shared" si="14"/>
        <v>146496.58407000022</v>
      </c>
      <c r="H640" s="3">
        <f t="shared" si="15"/>
        <v>0.63999999989755452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6164.36</v>
      </c>
      <c r="D641" s="2">
        <f>'PR-RAS'!E647</f>
        <v>0</v>
      </c>
      <c r="E641" s="2">
        <v>0</v>
      </c>
      <c r="F641" s="2">
        <v>0</v>
      </c>
      <c r="G641" s="3">
        <f t="shared" si="14"/>
        <v>3945.1904</v>
      </c>
      <c r="H641" s="3">
        <f t="shared" si="15"/>
        <v>0.35999999999967258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28833.200000000001</v>
      </c>
      <c r="E642" s="2">
        <v>0</v>
      </c>
      <c r="F642" s="2">
        <v>0</v>
      </c>
      <c r="G642" s="3">
        <f t="shared" si="14"/>
        <v>36964.162400000001</v>
      </c>
      <c r="H642" s="3">
        <f t="shared" si="15"/>
        <v>0.2000000000007276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678.77000000014868</v>
      </c>
      <c r="D643" s="2">
        <f>'PR-RAS'!E649</f>
        <v>0</v>
      </c>
      <c r="E643" s="2">
        <v>0</v>
      </c>
      <c r="F643" s="2">
        <v>0</v>
      </c>
      <c r="G643" s="3">
        <f t="shared" si="14"/>
        <v>435.77034000009547</v>
      </c>
      <c r="H643" s="3">
        <f t="shared" si="15"/>
        <v>0.22999999985131581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140719.97000000026</v>
      </c>
      <c r="E644" s="2">
        <v>0</v>
      </c>
      <c r="F644" s="2">
        <v>0</v>
      </c>
      <c r="G644" s="3">
        <f t="shared" si="14"/>
        <v>180965.88142000034</v>
      </c>
      <c r="H644" s="3">
        <f t="shared" si="15"/>
        <v>2.9999999736901373E-2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84786.1</v>
      </c>
      <c r="D645" s="2">
        <f>'PR-RAS'!E651</f>
        <v>0</v>
      </c>
      <c r="E645" s="2">
        <v>0</v>
      </c>
      <c r="F645" s="2">
        <v>0</v>
      </c>
      <c r="G645" s="3">
        <f t="shared" si="14"/>
        <v>54602.248400000004</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23266.37</v>
      </c>
      <c r="D646" s="2">
        <f>'PR-RAS'!E653</f>
        <v>27997.54</v>
      </c>
      <c r="E646" s="2">
        <v>0</v>
      </c>
      <c r="F646" s="2">
        <v>0</v>
      </c>
      <c r="G646" s="3">
        <f t="shared" si="14"/>
        <v>51123.635249999999</v>
      </c>
      <c r="H646" s="3">
        <f t="shared" si="15"/>
        <v>0.82999999999810825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424728.68</v>
      </c>
      <c r="D647" s="2">
        <f>'PR-RAS'!E654</f>
        <v>358056.7</v>
      </c>
      <c r="E647" s="2">
        <v>0</v>
      </c>
      <c r="F647" s="2">
        <v>0</v>
      </c>
      <c r="G647" s="3">
        <f t="shared" si="14"/>
        <v>736983.98368000006</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419997.51</v>
      </c>
      <c r="D648" s="2">
        <f>'PR-RAS'!E655</f>
        <v>386054.24</v>
      </c>
      <c r="E648" s="2">
        <v>0</v>
      </c>
      <c r="F648" s="2">
        <v>0</v>
      </c>
      <c r="G648" s="3">
        <f t="shared" si="14"/>
        <v>771292.57553000003</v>
      </c>
      <c r="H648" s="3">
        <f t="shared" si="15"/>
        <v>0.72999999998137355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27997.539999999979</v>
      </c>
      <c r="D649" s="2">
        <f>'PR-RAS'!E656</f>
        <v>0</v>
      </c>
      <c r="E649" s="2">
        <v>0</v>
      </c>
      <c r="F649" s="2">
        <v>0</v>
      </c>
      <c r="G649" s="3">
        <f t="shared" si="14"/>
        <v>18142.405919999987</v>
      </c>
      <c r="H649" s="3">
        <f t="shared" si="15"/>
        <v>0.46000000002095476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54</v>
      </c>
      <c r="D651" s="2">
        <f>'PR-RAS'!E658</f>
        <v>54</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1083691.02</v>
      </c>
      <c r="D676" s="2">
        <f>'PR-RAS'!E683</f>
        <v>1157318.6399999999</v>
      </c>
      <c r="E676" s="2">
        <v>0</v>
      </c>
      <c r="F676" s="2">
        <v>0</v>
      </c>
      <c r="G676" s="3">
        <f t="shared" si="14"/>
        <v>2293871.6025</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121879.76</v>
      </c>
      <c r="D677" s="2">
        <f>'PR-RAS'!E684</f>
        <v>124008.88</v>
      </c>
      <c r="E677" s="2">
        <v>0</v>
      </c>
      <c r="F677" s="2">
        <v>0</v>
      </c>
      <c r="G677" s="3">
        <f t="shared" si="14"/>
        <v>250050.72352000003</v>
      </c>
      <c r="H677" s="3">
        <f t="shared" si="15"/>
        <v>0.36000000000058208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1397.66</v>
      </c>
      <c r="D678" s="2">
        <f>'PR-RAS'!E685</f>
        <v>798.85</v>
      </c>
      <c r="E678" s="2">
        <v>0</v>
      </c>
      <c r="F678" s="2">
        <v>0</v>
      </c>
      <c r="G678" s="3">
        <f t="shared" si="14"/>
        <v>2027.8587200000002</v>
      </c>
      <c r="H678" s="3">
        <f t="shared" si="15"/>
        <v>0.48999999999989541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5443.75</v>
      </c>
      <c r="D679" s="2">
        <f>'PR-RAS'!E686</f>
        <v>12163.89</v>
      </c>
      <c r="E679" s="2">
        <v>0</v>
      </c>
      <c r="F679" s="2">
        <v>0</v>
      </c>
      <c r="G679" s="3">
        <f t="shared" si="14"/>
        <v>20185.09734</v>
      </c>
      <c r="H679" s="3">
        <f t="shared" si="15"/>
        <v>0.36000000000058208</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37750</v>
      </c>
      <c r="D695" s="2">
        <f>'PR-RAS'!E702</f>
        <v>26225.51</v>
      </c>
      <c r="E695" s="2">
        <v>0</v>
      </c>
      <c r="F695" s="2">
        <v>0</v>
      </c>
      <c r="G695" s="3">
        <f t="shared" si="14"/>
        <v>62599.50787999999</v>
      </c>
      <c r="H695" s="3">
        <f t="shared" si="15"/>
        <v>0.49000000000160071</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32462.3</v>
      </c>
      <c r="D696" s="2">
        <f>'PR-RAS'!E703</f>
        <v>0</v>
      </c>
      <c r="E696" s="2">
        <v>0</v>
      </c>
      <c r="F696" s="2">
        <v>0</v>
      </c>
      <c r="G696" s="3">
        <f t="shared" si="14"/>
        <v>22561.298499999997</v>
      </c>
      <c r="H696" s="3">
        <f t="shared" si="15"/>
        <v>0.2999999999992724</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38357.040000000001</v>
      </c>
      <c r="D717" s="2">
        <f>'PR-RAS'!E724</f>
        <v>43297.3</v>
      </c>
      <c r="E717" s="2">
        <v>0</v>
      </c>
      <c r="F717" s="2">
        <v>0</v>
      </c>
      <c r="G717" s="3">
        <f t="shared" si="14"/>
        <v>89465.374240000005</v>
      </c>
      <c r="H717" s="3">
        <f t="shared" si="15"/>
        <v>0.3400000000037835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3079.95</v>
      </c>
      <c r="E725" s="2">
        <v>0</v>
      </c>
      <c r="F725" s="2">
        <v>0</v>
      </c>
      <c r="G725" s="3">
        <f t="shared" si="14"/>
        <v>6124.8879599999991</v>
      </c>
      <c r="H725" s="3">
        <f t="shared" si="15"/>
        <v>0.16000000000030923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32970.74</v>
      </c>
      <c r="D727" s="2">
        <f>'PR-RAS'!E734</f>
        <v>34084.61</v>
      </c>
      <c r="E727" s="2">
        <v>0</v>
      </c>
      <c r="F727" s="2">
        <v>0</v>
      </c>
      <c r="G727" s="3">
        <f t="shared" si="14"/>
        <v>73427.610959999991</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109.5</v>
      </c>
      <c r="D729" s="2">
        <f>'PR-RAS'!E736</f>
        <v>130.59</v>
      </c>
      <c r="E729" s="2">
        <v>0</v>
      </c>
      <c r="F729" s="2">
        <v>0</v>
      </c>
      <c r="G729" s="3">
        <f t="shared" si="14"/>
        <v>269.85503999999997</v>
      </c>
      <c r="H729" s="3">
        <f t="shared" si="15"/>
        <v>0.90999999999999659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153.13</v>
      </c>
      <c r="D731" s="2">
        <f>'PR-RAS'!E738</f>
        <v>90.72</v>
      </c>
      <c r="E731" s="2">
        <v>0</v>
      </c>
      <c r="F731" s="2">
        <v>0</v>
      </c>
      <c r="G731" s="3">
        <f t="shared" si="14"/>
        <v>244.23609999999999</v>
      </c>
      <c r="H731" s="3">
        <f t="shared" si="15"/>
        <v>0.40999999999999659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3489.74</v>
      </c>
      <c r="D737" s="2">
        <f>'PR-RAS'!E744</f>
        <v>4656</v>
      </c>
      <c r="E737" s="2">
        <v>0</v>
      </c>
      <c r="F737" s="2">
        <v>0</v>
      </c>
      <c r="G737" s="3">
        <f t="shared" si="28"/>
        <v>9422.0806400000001</v>
      </c>
      <c r="H737" s="3">
        <f t="shared" si="29"/>
        <v>0.26000000000021828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1554.81</v>
      </c>
      <c r="D843" s="2">
        <f>'PR-RAS'!E850</f>
        <v>1643.75</v>
      </c>
      <c r="E843" s="2">
        <v>0</v>
      </c>
      <c r="F843" s="2">
        <v>0</v>
      </c>
      <c r="G843" s="3">
        <f t="shared" si="34"/>
        <v>4077.2250199999994</v>
      </c>
      <c r="H843" s="3">
        <f t="shared" si="35"/>
        <v>0.44000000000005457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13558.61</v>
      </c>
      <c r="D848" s="2">
        <f>'PR-RAS'!E855</f>
        <v>13162.59</v>
      </c>
      <c r="E848" s="2">
        <v>0</v>
      </c>
      <c r="F848" s="2">
        <v>0</v>
      </c>
      <c r="G848" s="3">
        <f t="shared" si="34"/>
        <v>33781.57013</v>
      </c>
      <c r="H848" s="3">
        <f t="shared" si="35"/>
        <v>0.7999999999992724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1535703.4000000001</v>
      </c>
      <c r="D1011" s="7">
        <f>BILANCA!E6</f>
        <v>1561174.2200000002</v>
      </c>
      <c r="E1011" s="7">
        <v>0</v>
      </c>
      <c r="F1011" s="7">
        <v>0</v>
      </c>
      <c r="G1011" s="8">
        <f t="shared" ref="G1011:G1306" si="38">B1011/1000*C1011+B1011/500*D1011</f>
        <v>4658.051840000001</v>
      </c>
      <c r="H1011" s="8">
        <f t="shared" si="35"/>
        <v>0.62000000034458935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1418093.9500000002</v>
      </c>
      <c r="D1012" s="2">
        <f>BILANCA!E7</f>
        <v>1393257.1700000002</v>
      </c>
      <c r="E1012" s="2">
        <v>0</v>
      </c>
      <c r="F1012" s="2">
        <v>0</v>
      </c>
      <c r="G1012" s="3">
        <f t="shared" si="38"/>
        <v>8409.2165800000002</v>
      </c>
      <c r="H1012" s="3">
        <f t="shared" si="35"/>
        <v>0.21999999997206032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1418093.9500000002</v>
      </c>
      <c r="D1017" s="2">
        <f>BILANCA!E12</f>
        <v>1393257.1700000002</v>
      </c>
      <c r="E1017" s="2">
        <v>0</v>
      </c>
      <c r="F1017" s="2">
        <v>0</v>
      </c>
      <c r="G1017" s="3">
        <f t="shared" si="38"/>
        <v>29432.258030000005</v>
      </c>
      <c r="H1017" s="3">
        <f t="shared" si="35"/>
        <v>0.21999999997206032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1371471.7900000003</v>
      </c>
      <c r="D1018" s="2">
        <f>BILANCA!E13</f>
        <v>1350908.2100000002</v>
      </c>
      <c r="E1018" s="2">
        <v>0</v>
      </c>
      <c r="F1018" s="2">
        <v>0</v>
      </c>
      <c r="G1018" s="3">
        <f t="shared" si="38"/>
        <v>32586.305680000005</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1854389.85</v>
      </c>
      <c r="D1020" s="2">
        <f>BILANCA!E15</f>
        <v>1857043.05</v>
      </c>
      <c r="E1020" s="2">
        <v>0</v>
      </c>
      <c r="F1020" s="2">
        <v>0</v>
      </c>
      <c r="G1020" s="3">
        <f t="shared" si="38"/>
        <v>55684.759500000007</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742.35</v>
      </c>
      <c r="D1022" s="2">
        <f>BILANCA!E17</f>
        <v>742.35</v>
      </c>
      <c r="E1022" s="2">
        <v>0</v>
      </c>
      <c r="F1022" s="2">
        <v>0</v>
      </c>
      <c r="G1022" s="3">
        <f t="shared" si="38"/>
        <v>26.724600000000002</v>
      </c>
      <c r="H1022" s="3">
        <f t="shared" si="35"/>
        <v>0.70000000000004547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483660.41</v>
      </c>
      <c r="D1023" s="2">
        <f>BILANCA!E18</f>
        <v>506877.19</v>
      </c>
      <c r="E1023" s="2">
        <v>0</v>
      </c>
      <c r="F1023" s="2">
        <v>0</v>
      </c>
      <c r="G1023" s="3">
        <f t="shared" si="38"/>
        <v>19466.392269999997</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44927.420000000013</v>
      </c>
      <c r="D1024" s="2">
        <f>BILANCA!E19</f>
        <v>40174.989999999991</v>
      </c>
      <c r="E1024" s="2">
        <v>0</v>
      </c>
      <c r="F1024" s="2">
        <v>0</v>
      </c>
      <c r="G1024" s="3">
        <f t="shared" si="38"/>
        <v>1753.8835999999999</v>
      </c>
      <c r="H1024" s="3">
        <f t="shared" si="35"/>
        <v>0.43000000002211891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190559.58</v>
      </c>
      <c r="D1025" s="2">
        <f>BILANCA!E20</f>
        <v>197968.98</v>
      </c>
      <c r="E1025" s="2">
        <v>0</v>
      </c>
      <c r="F1025" s="2">
        <v>0</v>
      </c>
      <c r="G1025" s="3">
        <f t="shared" si="38"/>
        <v>8797.4631000000008</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14619.4</v>
      </c>
      <c r="D1026" s="2">
        <f>BILANCA!E21</f>
        <v>14619.4</v>
      </c>
      <c r="E1026" s="2">
        <v>0</v>
      </c>
      <c r="F1026" s="2">
        <v>0</v>
      </c>
      <c r="G1026" s="3">
        <f t="shared" si="38"/>
        <v>701.73120000000006</v>
      </c>
      <c r="H1026" s="3">
        <f t="shared" si="35"/>
        <v>0.7999999999992724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19560.82</v>
      </c>
      <c r="D1027" s="2">
        <f>BILANCA!E22</f>
        <v>22605.67</v>
      </c>
      <c r="E1027" s="2">
        <v>0</v>
      </c>
      <c r="F1027" s="2">
        <v>0</v>
      </c>
      <c r="G1027" s="3">
        <f t="shared" si="38"/>
        <v>1101.12672</v>
      </c>
      <c r="H1027" s="3">
        <f t="shared" si="35"/>
        <v>0.51000000000203727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5656.95</v>
      </c>
      <c r="D1029" s="2">
        <f>BILANCA!E24</f>
        <v>5656.95</v>
      </c>
      <c r="E1029" s="2">
        <v>0</v>
      </c>
      <c r="F1029" s="2">
        <v>0</v>
      </c>
      <c r="G1029" s="3">
        <f t="shared" si="38"/>
        <v>322.44614999999999</v>
      </c>
      <c r="H1029" s="3">
        <f t="shared" si="35"/>
        <v>0.1000000000003638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15252.95</v>
      </c>
      <c r="D1030" s="2">
        <f>BILANCA!E25</f>
        <v>14682.86</v>
      </c>
      <c r="E1030" s="2">
        <v>0</v>
      </c>
      <c r="F1030" s="2">
        <v>0</v>
      </c>
      <c r="G1030" s="3">
        <f t="shared" si="38"/>
        <v>892.37340000000017</v>
      </c>
      <c r="H1030" s="3">
        <f t="shared" si="35"/>
        <v>0.18999999999869033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35951.39</v>
      </c>
      <c r="D1031" s="2">
        <f>BILANCA!E26</f>
        <v>35951.39</v>
      </c>
      <c r="E1031" s="2">
        <v>0</v>
      </c>
      <c r="F1031" s="2">
        <v>0</v>
      </c>
      <c r="G1031" s="3">
        <f t="shared" si="38"/>
        <v>2264.9375700000001</v>
      </c>
      <c r="H1031" s="3">
        <f t="shared" si="35"/>
        <v>0.77999999999883585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236673.67</v>
      </c>
      <c r="D1033" s="2">
        <f>BILANCA!E28</f>
        <v>251310.26</v>
      </c>
      <c r="E1033" s="2">
        <v>0</v>
      </c>
      <c r="F1033" s="2">
        <v>0</v>
      </c>
      <c r="G1033" s="3">
        <f t="shared" si="38"/>
        <v>17003.766370000001</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1557.2000000000044</v>
      </c>
      <c r="D1040" s="2">
        <f>BILANCA!E35</f>
        <v>1924.4499999999971</v>
      </c>
      <c r="E1040" s="2">
        <v>0</v>
      </c>
      <c r="F1040" s="2">
        <v>0</v>
      </c>
      <c r="G1040" s="3">
        <f t="shared" si="38"/>
        <v>162.18299999999994</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53334.41</v>
      </c>
      <c r="D1041" s="2">
        <f>BILANCA!E36</f>
        <v>54624.09</v>
      </c>
      <c r="E1041" s="2">
        <v>0</v>
      </c>
      <c r="F1041" s="2">
        <v>0</v>
      </c>
      <c r="G1041" s="3">
        <f t="shared" si="38"/>
        <v>5040.0602899999994</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51777.21</v>
      </c>
      <c r="D1045" s="2">
        <f>BILANCA!E40</f>
        <v>52699.64</v>
      </c>
      <c r="E1045" s="2">
        <v>0</v>
      </c>
      <c r="F1045" s="2">
        <v>0</v>
      </c>
      <c r="G1045" s="3">
        <f t="shared" si="38"/>
        <v>5501.1771500000004</v>
      </c>
      <c r="H1045" s="3">
        <f t="shared" si="35"/>
        <v>0.56999999999970896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137.54</v>
      </c>
      <c r="D1050" s="2">
        <f>BILANCA!E45</f>
        <v>249.51999999999995</v>
      </c>
      <c r="E1050" s="2">
        <v>0</v>
      </c>
      <c r="F1050" s="2">
        <v>0</v>
      </c>
      <c r="G1050" s="3">
        <f t="shared" si="38"/>
        <v>25.463199999999997</v>
      </c>
      <c r="H1050" s="3">
        <f t="shared" si="35"/>
        <v>0.94000000000005457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125</v>
      </c>
      <c r="E1052" s="2">
        <v>0</v>
      </c>
      <c r="F1052" s="2">
        <v>0</v>
      </c>
      <c r="G1052" s="3">
        <f t="shared" si="38"/>
        <v>10.5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137.54</v>
      </c>
      <c r="D1053" s="2">
        <f>BILANCA!E48</f>
        <v>137.54</v>
      </c>
      <c r="E1053" s="2">
        <v>0</v>
      </c>
      <c r="F1053" s="2">
        <v>0</v>
      </c>
      <c r="G1053" s="3">
        <f t="shared" si="38"/>
        <v>17.742659999999997</v>
      </c>
      <c r="H1053" s="3">
        <f t="shared" si="35"/>
        <v>0.92000000000001592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13.02</v>
      </c>
      <c r="E1055" s="2">
        <v>0</v>
      </c>
      <c r="F1055" s="2">
        <v>0</v>
      </c>
      <c r="G1055" s="3">
        <f t="shared" si="38"/>
        <v>1.1718</v>
      </c>
      <c r="H1055" s="3">
        <f t="shared" si="35"/>
        <v>1.9999999999999574E-2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34887.69</v>
      </c>
      <c r="D1059" s="2">
        <f>BILANCA!E54</f>
        <v>37144.19</v>
      </c>
      <c r="E1059" s="2">
        <v>0</v>
      </c>
      <c r="F1059" s="2">
        <v>0</v>
      </c>
      <c r="G1059" s="3">
        <f t="shared" si="38"/>
        <v>5349.6274300000005</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34887.69</v>
      </c>
      <c r="D1060" s="2">
        <f>BILANCA!E55</f>
        <v>37144.19</v>
      </c>
      <c r="E1060" s="2">
        <v>0</v>
      </c>
      <c r="F1060" s="2">
        <v>0</v>
      </c>
      <c r="G1060" s="3">
        <f t="shared" si="38"/>
        <v>5458.8035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117609.45000000001</v>
      </c>
      <c r="D1074" s="2">
        <f>BILANCA!E69</f>
        <v>167917.05000000002</v>
      </c>
      <c r="E1074" s="2">
        <v>0</v>
      </c>
      <c r="F1074" s="2">
        <v>0</v>
      </c>
      <c r="G1074" s="3">
        <f t="shared" si="38"/>
        <v>29020.387200000005</v>
      </c>
      <c r="H1074" s="3">
        <f t="shared" si="35"/>
        <v>0.50000000002910383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27997.54</v>
      </c>
      <c r="D1075" s="2">
        <f>BILANCA!E70</f>
        <v>0</v>
      </c>
      <c r="E1075" s="2">
        <v>0</v>
      </c>
      <c r="F1075" s="2">
        <v>0</v>
      </c>
      <c r="G1075" s="3">
        <f t="shared" si="38"/>
        <v>1819.8401000000001</v>
      </c>
      <c r="H1075" s="3">
        <f t="shared" si="35"/>
        <v>0.45999999999912689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27997.54</v>
      </c>
      <c r="D1076" s="2">
        <f>BILANCA!E71</f>
        <v>0</v>
      </c>
      <c r="E1076" s="2">
        <v>0</v>
      </c>
      <c r="F1076" s="2">
        <v>0</v>
      </c>
      <c r="G1076" s="3">
        <f t="shared" si="38"/>
        <v>1847.8376400000002</v>
      </c>
      <c r="H1076" s="3">
        <f t="shared" si="35"/>
        <v>0.45999999999912689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27997.54</v>
      </c>
      <c r="D1078" s="2">
        <f>BILANCA!E73</f>
        <v>0</v>
      </c>
      <c r="E1078" s="2">
        <v>0</v>
      </c>
      <c r="F1078" s="2">
        <v>0</v>
      </c>
      <c r="G1078" s="3">
        <f t="shared" si="38"/>
        <v>1903.8327200000001</v>
      </c>
      <c r="H1078" s="3">
        <f t="shared" si="35"/>
        <v>0.45999999999912689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241</v>
      </c>
      <c r="D1087" s="2">
        <f>BILANCA!E82</f>
        <v>11323.66</v>
      </c>
      <c r="E1087" s="2">
        <v>0</v>
      </c>
      <c r="F1087" s="2">
        <v>0</v>
      </c>
      <c r="G1087" s="3">
        <f t="shared" si="38"/>
        <v>1762.4006400000001</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9682.64</v>
      </c>
      <c r="E1089" s="2">
        <v>0</v>
      </c>
      <c r="F1089" s="2">
        <v>0</v>
      </c>
      <c r="G1089" s="3">
        <f t="shared" si="38"/>
        <v>1529.8571199999999</v>
      </c>
      <c r="H1089" s="3">
        <f t="shared" si="35"/>
        <v>0.36000000000058208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241</v>
      </c>
      <c r="D1092" s="2">
        <f>BILANCA!E87</f>
        <v>1641.02</v>
      </c>
      <c r="E1092" s="2">
        <v>0</v>
      </c>
      <c r="F1092" s="2">
        <v>0</v>
      </c>
      <c r="G1092" s="3">
        <f t="shared" si="38"/>
        <v>288.88927999999999</v>
      </c>
      <c r="H1092" s="3">
        <f t="shared" si="35"/>
        <v>1.999999999998181E-2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4584.8100000000004</v>
      </c>
      <c r="D1152" s="2">
        <f>BILANCA!E147</f>
        <v>156593.39000000001</v>
      </c>
      <c r="E1152" s="2">
        <v>0</v>
      </c>
      <c r="F1152" s="2">
        <v>0</v>
      </c>
      <c r="G1152" s="3">
        <f t="shared" si="38"/>
        <v>45123.565779999997</v>
      </c>
      <c r="H1152" s="3">
        <f t="shared" si="41"/>
        <v>0.58000000001356966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130705.24</v>
      </c>
      <c r="E1155" s="2">
        <v>0</v>
      </c>
      <c r="F1155" s="2">
        <v>0</v>
      </c>
      <c r="G1155" s="3">
        <f t="shared" si="38"/>
        <v>37904.5196</v>
      </c>
      <c r="H1155" s="3">
        <f t="shared" si="41"/>
        <v>0.24000000000523869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101523.24</v>
      </c>
      <c r="E1161" s="2">
        <v>0</v>
      </c>
      <c r="F1161" s="2">
        <v>0</v>
      </c>
      <c r="G1161" s="3">
        <f t="shared" si="38"/>
        <v>30660.018479999999</v>
      </c>
      <c r="H1161" s="3">
        <f t="shared" si="41"/>
        <v>0.24000000000523869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29182</v>
      </c>
      <c r="E1163" s="2">
        <v>0</v>
      </c>
      <c r="F1163" s="2">
        <v>0</v>
      </c>
      <c r="G1163" s="3">
        <f t="shared" si="38"/>
        <v>8929.6919999999991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4410.7</v>
      </c>
      <c r="D1165" s="2">
        <f>BILANCA!E160</f>
        <v>2396.37</v>
      </c>
      <c r="E1165" s="2">
        <v>0</v>
      </c>
      <c r="F1165" s="2">
        <v>0</v>
      </c>
      <c r="G1165" s="3">
        <f t="shared" si="38"/>
        <v>1426.5331999999999</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617.79999999999995</v>
      </c>
      <c r="D1166" s="2">
        <f>BILANCA!E161</f>
        <v>1330.8</v>
      </c>
      <c r="E1166" s="2">
        <v>0</v>
      </c>
      <c r="F1166" s="2">
        <v>0</v>
      </c>
      <c r="G1166" s="3">
        <f t="shared" si="38"/>
        <v>511.58639999999997</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22564.59</v>
      </c>
      <c r="E1167" s="2">
        <v>0</v>
      </c>
      <c r="F1167" s="2">
        <v>0</v>
      </c>
      <c r="G1167" s="3">
        <f t="shared" si="38"/>
        <v>7085.2812599999997</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443.69</v>
      </c>
      <c r="D1169" s="2">
        <f>BILANCA!E164</f>
        <v>403.61</v>
      </c>
      <c r="E1169" s="2">
        <v>0</v>
      </c>
      <c r="F1169" s="2">
        <v>0</v>
      </c>
      <c r="G1169" s="3">
        <f t="shared" si="38"/>
        <v>198.89469000000003</v>
      </c>
      <c r="H1169" s="3">
        <f t="shared" si="41"/>
        <v>0.69999999999998863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84786.1</v>
      </c>
      <c r="D1176" s="2">
        <f>BILANCA!E171</f>
        <v>0</v>
      </c>
      <c r="E1176" s="2">
        <v>0</v>
      </c>
      <c r="F1176" s="2">
        <v>0</v>
      </c>
      <c r="G1176" s="3">
        <f t="shared" si="38"/>
        <v>14074.492600000001</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84786.1</v>
      </c>
      <c r="D1179" s="2">
        <f>BILANCA!E174</f>
        <v>0</v>
      </c>
      <c r="E1179" s="2">
        <v>0</v>
      </c>
      <c r="F1179" s="2">
        <v>0</v>
      </c>
      <c r="G1179" s="3">
        <f t="shared" si="38"/>
        <v>14328.850900000001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1535703.4</v>
      </c>
      <c r="D1180" s="2">
        <f>BILANCA!E176</f>
        <v>1561174.22</v>
      </c>
      <c r="E1180" s="2">
        <v>0</v>
      </c>
      <c r="F1180" s="2">
        <v>0</v>
      </c>
      <c r="G1180" s="3">
        <f t="shared" si="38"/>
        <v>791868.81279999996</v>
      </c>
      <c r="H1180" s="3">
        <f t="shared" si="41"/>
        <v>0.61999999987892807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112345.87</v>
      </c>
      <c r="D1181" s="2">
        <f>BILANCA!E177</f>
        <v>174608.22</v>
      </c>
      <c r="E1181" s="2">
        <v>0</v>
      </c>
      <c r="F1181" s="2">
        <v>0</v>
      </c>
      <c r="G1181" s="3">
        <f t="shared" si="38"/>
        <v>78927.155010000017</v>
      </c>
      <c r="H1181" s="3">
        <f t="shared" si="41"/>
        <v>0.35000000000582077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112345.87</v>
      </c>
      <c r="D1182" s="2">
        <f>BILANCA!E178</f>
        <v>113551.64</v>
      </c>
      <c r="E1182" s="2">
        <v>0</v>
      </c>
      <c r="F1182" s="2">
        <v>0</v>
      </c>
      <c r="G1182" s="3">
        <f t="shared" si="38"/>
        <v>58385.253799999991</v>
      </c>
      <c r="H1182" s="3">
        <f t="shared" si="41"/>
        <v>0.49000000000523869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99544.84</v>
      </c>
      <c r="D1183" s="2">
        <f>BILANCA!E179</f>
        <v>102352.42</v>
      </c>
      <c r="E1183" s="2">
        <v>0</v>
      </c>
      <c r="F1183" s="2">
        <v>0</v>
      </c>
      <c r="G1183" s="3">
        <f t="shared" si="38"/>
        <v>52635.194639999994</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12378.36</v>
      </c>
      <c r="D1184" s="2">
        <f>BILANCA!E180</f>
        <v>11199.22</v>
      </c>
      <c r="E1184" s="2">
        <v>0</v>
      </c>
      <c r="F1184" s="2">
        <v>0</v>
      </c>
      <c r="G1184" s="3">
        <f t="shared" si="38"/>
        <v>6051.1631999999991</v>
      </c>
      <c r="H1184" s="3">
        <f t="shared" si="41"/>
        <v>0.57999999999992724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123.75</v>
      </c>
      <c r="D1185" s="2">
        <f>BILANCA!E181</f>
        <v>0</v>
      </c>
      <c r="E1185" s="2">
        <v>0</v>
      </c>
      <c r="F1185" s="2">
        <v>0</v>
      </c>
      <c r="G1185" s="3">
        <f t="shared" si="38"/>
        <v>21.65625</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123.75</v>
      </c>
      <c r="D1188" s="2">
        <f>BILANCA!E184</f>
        <v>0</v>
      </c>
      <c r="E1188" s="2">
        <v>0</v>
      </c>
      <c r="F1188" s="2">
        <v>0</v>
      </c>
      <c r="G1188" s="3">
        <f t="shared" si="38"/>
        <v>22.0275</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298.92</v>
      </c>
      <c r="D1200" s="2">
        <f>BILANCA!E196</f>
        <v>0</v>
      </c>
      <c r="E1200" s="2">
        <v>0</v>
      </c>
      <c r="F1200" s="2">
        <v>0</v>
      </c>
      <c r="G1200" s="3">
        <f t="shared" si="38"/>
        <v>56.794800000000002</v>
      </c>
      <c r="H1200" s="3">
        <f t="shared" si="41"/>
        <v>7.9999999999984084E-2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61056.58</v>
      </c>
      <c r="E1251" s="2">
        <v>0</v>
      </c>
      <c r="F1251" s="2">
        <v>0</v>
      </c>
      <c r="G1251" s="3">
        <f>B1251/1000*C1251+B1251/500*D1251</f>
        <v>29429.271560000001</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1423357.53</v>
      </c>
      <c r="D1255" s="2">
        <f>BILANCA!E251</f>
        <v>1386566</v>
      </c>
      <c r="E1255" s="2">
        <v>0</v>
      </c>
      <c r="F1255" s="2">
        <v>0</v>
      </c>
      <c r="G1255" s="3">
        <f t="shared" si="38"/>
        <v>1028139.93485</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1418093.95</v>
      </c>
      <c r="D1256" s="2">
        <f>BILANCA!E252</f>
        <v>1393257.17</v>
      </c>
      <c r="E1256" s="2">
        <v>0</v>
      </c>
      <c r="F1256" s="2">
        <v>0</v>
      </c>
      <c r="G1256" s="3">
        <f t="shared" si="38"/>
        <v>1034333.63934</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1418093.95</v>
      </c>
      <c r="D1257" s="2">
        <f>BILANCA!E253</f>
        <v>1393257.17</v>
      </c>
      <c r="E1257" s="2">
        <v>0</v>
      </c>
      <c r="F1257" s="2">
        <v>0</v>
      </c>
      <c r="G1257" s="3">
        <f t="shared" si="38"/>
        <v>1038538.2476299999</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678.77</v>
      </c>
      <c r="D1259" s="2">
        <f>BILANCA!E255</f>
        <v>-140719.97</v>
      </c>
      <c r="E1259" s="2">
        <v>0</v>
      </c>
      <c r="F1259" s="2">
        <v>0</v>
      </c>
      <c r="G1259" s="3">
        <f t="shared" si="38"/>
        <v>-69909.531329999998</v>
      </c>
      <c r="H1259" s="3">
        <f t="shared" si="41"/>
        <v>0.25999999999885404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678.77</v>
      </c>
      <c r="D1260" s="2">
        <f>BILANCA!E256</f>
        <v>0</v>
      </c>
      <c r="E1260" s="2">
        <v>0</v>
      </c>
      <c r="F1260" s="2">
        <v>0</v>
      </c>
      <c r="G1260" s="3">
        <f t="shared" si="38"/>
        <v>169.6925</v>
      </c>
      <c r="H1260" s="3">
        <f t="shared" si="41"/>
        <v>0.23000000000001819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678.77</v>
      </c>
      <c r="D1261" s="2">
        <f>BILANCA!E257</f>
        <v>0</v>
      </c>
      <c r="E1261" s="2">
        <v>0</v>
      </c>
      <c r="F1261" s="2">
        <v>0</v>
      </c>
      <c r="G1261" s="3">
        <f t="shared" si="38"/>
        <v>170.37127000000001</v>
      </c>
      <c r="H1261" s="3">
        <f t="shared" si="41"/>
        <v>0.23000000000001819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140719.97</v>
      </c>
      <c r="E1264" s="2">
        <v>0</v>
      </c>
      <c r="F1264" s="2">
        <v>0</v>
      </c>
      <c r="G1264" s="3">
        <f t="shared" si="38"/>
        <v>71485.744760000001</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140719.97</v>
      </c>
      <c r="E1265" s="2">
        <v>0</v>
      </c>
      <c r="F1265" s="2">
        <v>0</v>
      </c>
      <c r="G1265" s="3">
        <f t="shared" si="38"/>
        <v>71767.184699999998</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4584.8100000000004</v>
      </c>
      <c r="D1278" s="2">
        <f>BILANCA!E274</f>
        <v>134028.80000000002</v>
      </c>
      <c r="E1278" s="2">
        <v>0</v>
      </c>
      <c r="F1278" s="2">
        <v>0</v>
      </c>
      <c r="G1278" s="3">
        <f t="shared" si="38"/>
        <v>73068.165880000015</v>
      </c>
      <c r="H1278" s="3">
        <f t="shared" si="41"/>
        <v>0.38999999998213752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130705.24</v>
      </c>
      <c r="E1281" s="2">
        <v>0</v>
      </c>
      <c r="F1281" s="2">
        <v>0</v>
      </c>
      <c r="G1281" s="3">
        <f t="shared" si="48"/>
        <v>70842.240080000003</v>
      </c>
      <c r="H1281" s="3">
        <f t="shared" si="49"/>
        <v>0.24000000000523869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101523.24</v>
      </c>
      <c r="E1287" s="2">
        <v>0</v>
      </c>
      <c r="F1287" s="2">
        <v>0</v>
      </c>
      <c r="G1287" s="3">
        <f t="shared" si="48"/>
        <v>56243.874960000008</v>
      </c>
      <c r="H1287" s="3">
        <f t="shared" si="49"/>
        <v>0.24000000000523869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29182</v>
      </c>
      <c r="E1289" s="2">
        <v>0</v>
      </c>
      <c r="F1289" s="2">
        <v>0</v>
      </c>
      <c r="G1289" s="3">
        <f t="shared" si="48"/>
        <v>16283.556000000002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3967.01</v>
      </c>
      <c r="D1291" s="2">
        <f>BILANCA!E287</f>
        <v>1992.76</v>
      </c>
      <c r="E1291" s="2">
        <v>0</v>
      </c>
      <c r="F1291" s="2">
        <v>0</v>
      </c>
      <c r="G1291" s="3">
        <f t="shared" si="48"/>
        <v>2234.6609300000005</v>
      </c>
      <c r="H1291" s="3">
        <f t="shared" si="49"/>
        <v>0.25000000000022737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617.79999999999995</v>
      </c>
      <c r="D1292" s="2">
        <f>BILANCA!E288</f>
        <v>1330.8</v>
      </c>
      <c r="E1292" s="2">
        <v>0</v>
      </c>
      <c r="F1292" s="2">
        <v>0</v>
      </c>
      <c r="G1292" s="3">
        <f t="shared" si="48"/>
        <v>924.79079999999976</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1000</v>
      </c>
      <c r="D1301" s="2">
        <f>BILANCA!E297</f>
        <v>60628.02</v>
      </c>
      <c r="E1301" s="2">
        <v>0</v>
      </c>
      <c r="F1301" s="2">
        <v>0</v>
      </c>
      <c r="G1301" s="3">
        <f t="shared" si="38"/>
        <v>35576.507639999996</v>
      </c>
      <c r="H1301" s="3">
        <f t="shared" si="41"/>
        <v>1.9999999996798579E-2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1000</v>
      </c>
      <c r="D1302" s="2">
        <f>BILANCA!E298</f>
        <v>60628.02</v>
      </c>
      <c r="E1302" s="2">
        <v>0</v>
      </c>
      <c r="F1302" s="2">
        <v>0</v>
      </c>
      <c r="G1302" s="3">
        <f t="shared" si="38"/>
        <v>35698.763679999996</v>
      </c>
      <c r="H1302" s="3">
        <f t="shared" si="41"/>
        <v>1.9999999996798579E-2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1088.5</v>
      </c>
      <c r="D1305" s="2">
        <f>BILANCA!E302</f>
        <v>2340.41</v>
      </c>
      <c r="E1305" s="2">
        <v>0</v>
      </c>
      <c r="F1305" s="2">
        <v>0</v>
      </c>
      <c r="G1305" s="3">
        <f t="shared" si="38"/>
        <v>1701.9494</v>
      </c>
      <c r="H1305" s="3">
        <f t="shared" si="41"/>
        <v>0.90999999999985448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3940</v>
      </c>
      <c r="D1306" s="2">
        <f>BILANCA!E303</f>
        <v>154656.59</v>
      </c>
      <c r="E1306" s="2">
        <v>0</v>
      </c>
      <c r="F1306" s="2">
        <v>0</v>
      </c>
      <c r="G1306" s="3">
        <f t="shared" si="38"/>
        <v>92722.941279999999</v>
      </c>
      <c r="H1306" s="3">
        <f t="shared" si="41"/>
        <v>0.41000000000349246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241</v>
      </c>
      <c r="D1311" s="2">
        <f>BILANCA!E308</f>
        <v>1641.02</v>
      </c>
      <c r="E1311" s="2">
        <v>0</v>
      </c>
      <c r="F1311" s="2">
        <v>0</v>
      </c>
      <c r="G1311" s="3">
        <f t="shared" si="52"/>
        <v>1060.4350399999998</v>
      </c>
      <c r="H1311" s="3">
        <f t="shared" si="41"/>
        <v>1.999999999998181E-2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22564.59</v>
      </c>
      <c r="E1338" s="2">
        <v>0</v>
      </c>
      <c r="F1338" s="2">
        <v>0</v>
      </c>
      <c r="G1338" s="3">
        <f t="shared" si="52"/>
        <v>14802.37104</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112345.87</v>
      </c>
      <c r="D1340" s="2">
        <f>BILANCA!E337</f>
        <v>113551.64</v>
      </c>
      <c r="E1340" s="2">
        <v>0</v>
      </c>
      <c r="F1340" s="2">
        <v>0</v>
      </c>
      <c r="G1340" s="3">
        <f t="shared" si="52"/>
        <v>112018.21950000001</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8906</v>
      </c>
      <c r="E1368" s="2">
        <v>0</v>
      </c>
      <c r="F1368" s="2">
        <v>0</v>
      </c>
      <c r="G1368" s="3">
        <f t="shared" si="57"/>
        <v>6376.6959999999999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50632.82</v>
      </c>
      <c r="E1374" s="2">
        <v>0</v>
      </c>
      <c r="F1374" s="2">
        <v>0</v>
      </c>
      <c r="G1374" s="3">
        <f t="shared" si="59"/>
        <v>36860.69296</v>
      </c>
      <c r="H1374" s="3">
        <f t="shared" si="60"/>
        <v>0.18000000000029104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776.64</v>
      </c>
      <c r="E1382" s="2">
        <v>0</v>
      </c>
      <c r="F1382" s="2">
        <v>0</v>
      </c>
      <c r="G1382" s="3">
        <f t="shared" si="59"/>
        <v>577.82015999999999</v>
      </c>
      <c r="H1382" s="3">
        <f t="shared" si="60"/>
        <v>0.36000000000001364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741.12</v>
      </c>
      <c r="E1383" s="2">
        <v>0</v>
      </c>
      <c r="F1383" s="2">
        <v>0</v>
      </c>
      <c r="G1383" s="3">
        <f t="shared" si="59"/>
        <v>552.87552000000005</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1000</v>
      </c>
      <c r="D1390" s="2">
        <f>BILANCA!E387</f>
        <v>0</v>
      </c>
      <c r="E1390" s="2">
        <v>0</v>
      </c>
      <c r="F1390" s="2">
        <v>0</v>
      </c>
      <c r="G1390" s="3">
        <f t="shared" ref="G1390:G1399" si="61">B1390/1000*C1390+B1390/500*D1390</f>
        <v>380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60628.02</v>
      </c>
      <c r="E1399" s="2">
        <v>0</v>
      </c>
      <c r="F1399" s="2">
        <v>0</v>
      </c>
      <c r="G1399" s="3">
        <f t="shared" si="61"/>
        <v>47168.599560000002</v>
      </c>
      <c r="H1399" s="3">
        <f t="shared" si="62"/>
        <v>1.9999999996798579E-2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1429210.0999999999</v>
      </c>
      <c r="D1510" s="2">
        <f>'RAS-funkcijski'!E114</f>
        <v>1633782.1300000001</v>
      </c>
      <c r="E1510" s="2">
        <v>0</v>
      </c>
      <c r="F1510" s="2">
        <v>0</v>
      </c>
      <c r="G1510" s="3">
        <f t="shared" si="52"/>
        <v>516645.17960000003</v>
      </c>
      <c r="H1510" s="3">
        <f t="shared" si="63"/>
        <v>0.22999999998137355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1324930.69</v>
      </c>
      <c r="D1511" s="2">
        <f>'RAS-funkcijski'!E115</f>
        <v>1547178.09</v>
      </c>
      <c r="E1511" s="2">
        <v>0</v>
      </c>
      <c r="F1511" s="2">
        <v>0</v>
      </c>
      <c r="G1511" s="3">
        <f t="shared" si="52"/>
        <v>490540.84257000004</v>
      </c>
      <c r="H1511" s="3">
        <f t="shared" si="63"/>
        <v>0.40000000013969839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1324930.69</v>
      </c>
      <c r="D1513" s="2">
        <f>'RAS-funkcijski'!E117</f>
        <v>1547178.09</v>
      </c>
      <c r="E1513" s="2">
        <v>0</v>
      </c>
      <c r="F1513" s="2">
        <v>0</v>
      </c>
      <c r="G1513" s="3">
        <f t="shared" si="52"/>
        <v>499379.41631000006</v>
      </c>
      <c r="H1513" s="3">
        <f t="shared" si="63"/>
        <v>0.40000000013969839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104279.41</v>
      </c>
      <c r="D1522" s="2">
        <f>'RAS-funkcijski'!E126</f>
        <v>86604.04</v>
      </c>
      <c r="E1522" s="2">
        <v>0</v>
      </c>
      <c r="F1522" s="2">
        <v>0</v>
      </c>
      <c r="G1522" s="3">
        <f t="shared" si="52"/>
        <v>33853.47378</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1429210.0999999999</v>
      </c>
      <c r="D1537" s="14">
        <f>'RAS-funkcijski'!E141</f>
        <v>1633782.1300000001</v>
      </c>
      <c r="E1537" s="14">
        <v>0</v>
      </c>
      <c r="F1537" s="14">
        <v>0</v>
      </c>
      <c r="G1537" s="15">
        <f t="shared" si="52"/>
        <v>643458.08732000005</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42233.17</v>
      </c>
      <c r="E1538" s="7">
        <v>0</v>
      </c>
      <c r="F1538" s="7">
        <v>0</v>
      </c>
      <c r="G1538" s="8">
        <f t="shared" si="52"/>
        <v>84.466340000000002</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42233.17</v>
      </c>
      <c r="E1539" s="2">
        <v>0</v>
      </c>
      <c r="F1539" s="2">
        <v>0</v>
      </c>
      <c r="G1539" s="3">
        <f t="shared" si="52"/>
        <v>168.93268</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42233.17</v>
      </c>
      <c r="E1540" s="2">
        <v>0</v>
      </c>
      <c r="F1540" s="2">
        <v>0</v>
      </c>
      <c r="G1540" s="3">
        <f t="shared" si="52"/>
        <v>253.39902000000001</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42233.17</v>
      </c>
      <c r="E1542" s="2">
        <v>0</v>
      </c>
      <c r="F1542" s="2">
        <v>0</v>
      </c>
      <c r="G1542" s="3">
        <f t="shared" si="52"/>
        <v>422.33170000000001</v>
      </c>
      <c r="H1542" s="3">
        <f t="shared" si="63"/>
        <v>0.16999999999825377</v>
      </c>
      <c r="I1542" s="11">
        <f t="shared" si="64"/>
        <v>71.796388999262518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112345.87</v>
      </c>
      <c r="D1582" s="7"/>
      <c r="E1582" s="7">
        <v>0</v>
      </c>
      <c r="F1582" s="7">
        <v>0</v>
      </c>
      <c r="G1582" s="8">
        <f t="shared" ref="G1582:G1686" si="70">B1582/1000*C1582</f>
        <v>112.34586999999999</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1678002.53</v>
      </c>
      <c r="D1583" s="2">
        <v>0</v>
      </c>
      <c r="E1583" s="2">
        <v>0</v>
      </c>
      <c r="F1583" s="2">
        <v>0</v>
      </c>
      <c r="G1583" s="3">
        <f t="shared" si="70"/>
        <v>3356.00506</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10482.450000000001</v>
      </c>
      <c r="D1584" s="2">
        <v>0</v>
      </c>
      <c r="E1584" s="2">
        <v>0</v>
      </c>
      <c r="F1584" s="2">
        <v>0</v>
      </c>
      <c r="G1584" s="3">
        <f t="shared" si="70"/>
        <v>31.447350000000004</v>
      </c>
      <c r="H1584" s="3">
        <f t="shared" si="71"/>
        <v>0.4500000000007276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1536984.6600000001</v>
      </c>
      <c r="D1585" s="2">
        <v>0</v>
      </c>
      <c r="E1585" s="2">
        <v>0</v>
      </c>
      <c r="F1585" s="2">
        <v>0</v>
      </c>
      <c r="G1585" s="3">
        <f t="shared" si="70"/>
        <v>6147.9386400000003</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1264727.54</v>
      </c>
      <c r="D1586" s="2">
        <v>0</v>
      </c>
      <c r="E1586" s="2">
        <v>0</v>
      </c>
      <c r="F1586" s="2">
        <v>0</v>
      </c>
      <c r="G1586" s="3">
        <f t="shared" si="70"/>
        <v>6323.6377000000002</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256143.53</v>
      </c>
      <c r="D1587" s="2">
        <v>0</v>
      </c>
      <c r="E1587" s="2">
        <v>0</v>
      </c>
      <c r="F1587" s="2">
        <v>0</v>
      </c>
      <c r="G1587" s="3">
        <f t="shared" si="70"/>
        <v>1536.8611800000001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523.19000000000005</v>
      </c>
      <c r="D1588" s="2">
        <v>0</v>
      </c>
      <c r="E1588" s="2">
        <v>0</v>
      </c>
      <c r="F1588" s="2">
        <v>0</v>
      </c>
      <c r="G1588" s="3">
        <f t="shared" si="70"/>
        <v>3.6623300000000003</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14806.34</v>
      </c>
      <c r="D1591" s="2">
        <v>0</v>
      </c>
      <c r="E1591" s="2">
        <v>0</v>
      </c>
      <c r="F1591" s="2">
        <v>0</v>
      </c>
      <c r="G1591" s="3">
        <f t="shared" si="70"/>
        <v>148.0634</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198</v>
      </c>
      <c r="D1592" s="2">
        <v>0</v>
      </c>
      <c r="E1592" s="2">
        <v>0</v>
      </c>
      <c r="F1592" s="2">
        <v>0</v>
      </c>
      <c r="G1592" s="3">
        <f t="shared" si="70"/>
        <v>2.1779999999999999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586.05999999999995</v>
      </c>
      <c r="D1593" s="2">
        <v>0</v>
      </c>
      <c r="E1593" s="2">
        <v>0</v>
      </c>
      <c r="F1593" s="2">
        <v>0</v>
      </c>
      <c r="G1593" s="3">
        <f t="shared" si="70"/>
        <v>7.0327199999999994</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16962.740000000002</v>
      </c>
      <c r="D1594" s="2">
        <v>0</v>
      </c>
      <c r="E1594" s="2">
        <v>0</v>
      </c>
      <c r="F1594" s="2">
        <v>0</v>
      </c>
      <c r="G1594" s="3">
        <f t="shared" si="70"/>
        <v>220.51562000000001</v>
      </c>
      <c r="H1594" s="3">
        <f t="shared" si="71"/>
        <v>0.25999999999839929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113572.68</v>
      </c>
      <c r="D1601" s="2">
        <v>0</v>
      </c>
      <c r="E1601" s="2">
        <v>0</v>
      </c>
      <c r="F1601" s="2">
        <v>0</v>
      </c>
      <c r="G1601" s="3">
        <f>B1601/1000*C1601</f>
        <v>2271.4535999999998</v>
      </c>
      <c r="H1601" s="3">
        <f>ABS(C1601-ROUND(C1601,0))</f>
        <v>0.32000000000698492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1615740.1800000002</v>
      </c>
      <c r="D1602" s="2">
        <v>0</v>
      </c>
      <c r="E1602" s="2">
        <v>0</v>
      </c>
      <c r="F1602" s="2">
        <v>0</v>
      </c>
      <c r="G1602" s="3">
        <f t="shared" si="70"/>
        <v>33930.543780000007</v>
      </c>
      <c r="H1602" s="3">
        <f t="shared" si="71"/>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9253.61</v>
      </c>
      <c r="D1603" s="2">
        <v>0</v>
      </c>
      <c r="E1603" s="2">
        <v>0</v>
      </c>
      <c r="F1603" s="2">
        <v>0</v>
      </c>
      <c r="G1603" s="3">
        <f t="shared" si="70"/>
        <v>203.57942</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1535489.97</v>
      </c>
      <c r="D1604" s="2">
        <v>0</v>
      </c>
      <c r="E1604" s="2">
        <v>0</v>
      </c>
      <c r="F1604" s="2">
        <v>0</v>
      </c>
      <c r="G1604" s="3">
        <f t="shared" si="70"/>
        <v>35316.269309999996</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1261919.96</v>
      </c>
      <c r="D1605" s="2">
        <v>0</v>
      </c>
      <c r="E1605" s="2">
        <v>0</v>
      </c>
      <c r="F1605" s="2">
        <v>0</v>
      </c>
      <c r="G1605" s="3">
        <f t="shared" si="70"/>
        <v>30286.079040000001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257322.67</v>
      </c>
      <c r="D1606" s="2">
        <v>0</v>
      </c>
      <c r="E1606" s="2">
        <v>0</v>
      </c>
      <c r="F1606" s="2">
        <v>0</v>
      </c>
      <c r="G1606" s="3">
        <f t="shared" si="70"/>
        <v>6433.0667500000009</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646.94000000000005</v>
      </c>
      <c r="D1607" s="2">
        <v>0</v>
      </c>
      <c r="E1607" s="2">
        <v>0</v>
      </c>
      <c r="F1607" s="2">
        <v>0</v>
      </c>
      <c r="G1607" s="3">
        <f t="shared" si="70"/>
        <v>16.820440000000001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14806.34</v>
      </c>
      <c r="D1610" s="2">
        <v>0</v>
      </c>
      <c r="E1610" s="2">
        <v>0</v>
      </c>
      <c r="F1610" s="2">
        <v>0</v>
      </c>
      <c r="G1610" s="3">
        <f t="shared" si="70"/>
        <v>429.38386000000003</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198</v>
      </c>
      <c r="D1611" s="2">
        <v>0</v>
      </c>
      <c r="E1611" s="2">
        <v>0</v>
      </c>
      <c r="F1611" s="2">
        <v>0</v>
      </c>
      <c r="G1611" s="3">
        <f t="shared" si="70"/>
        <v>5.9399999999999995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596.05999999999995</v>
      </c>
      <c r="D1612" s="2">
        <v>0</v>
      </c>
      <c r="E1612" s="2">
        <v>0</v>
      </c>
      <c r="F1612" s="2">
        <v>0</v>
      </c>
      <c r="G1612" s="3">
        <f t="shared" si="70"/>
        <v>18.47786</v>
      </c>
      <c r="H1612" s="3">
        <f t="shared" si="71"/>
        <v>5.999999999994543E-2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16962.740000000002</v>
      </c>
      <c r="D1613" s="2">
        <v>0</v>
      </c>
      <c r="E1613" s="2">
        <v>0</v>
      </c>
      <c r="F1613" s="2">
        <v>0</v>
      </c>
      <c r="G1613" s="3">
        <f t="shared" si="70"/>
        <v>542.80768000000012</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54033.86</v>
      </c>
      <c r="D1620" s="2">
        <v>0</v>
      </c>
      <c r="E1620" s="2">
        <v>0</v>
      </c>
      <c r="F1620" s="2">
        <v>0</v>
      </c>
      <c r="G1620" s="3">
        <f>B1620/1000*C1620</f>
        <v>2107.3205400000002</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174608.21999999974</v>
      </c>
      <c r="D1621" s="2">
        <v>0</v>
      </c>
      <c r="E1621" s="2">
        <v>0</v>
      </c>
      <c r="F1621" s="2">
        <v>0</v>
      </c>
      <c r="G1621" s="3">
        <f t="shared" si="70"/>
        <v>6984.3287999999893</v>
      </c>
      <c r="H1621" s="3">
        <f t="shared" si="71"/>
        <v>0.21999999973922968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174608.22</v>
      </c>
      <c r="D1681" s="2">
        <v>0</v>
      </c>
      <c r="E1681" s="2">
        <v>0</v>
      </c>
      <c r="F1681" s="2">
        <v>0</v>
      </c>
      <c r="G1681" s="3">
        <f t="shared" si="70"/>
        <v>17460.822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1517.76</v>
      </c>
      <c r="D1682" s="2">
        <v>0</v>
      </c>
      <c r="E1682" s="2">
        <v>0</v>
      </c>
      <c r="F1682" s="2">
        <v>0</v>
      </c>
      <c r="G1682" s="3">
        <f t="shared" si="70"/>
        <v>153.29376000000002</v>
      </c>
      <c r="H1682" s="3">
        <f t="shared" si="71"/>
        <v>0.24000000000000909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113551.64</v>
      </c>
      <c r="D1683" s="2">
        <v>0</v>
      </c>
      <c r="E1683" s="2">
        <v>0</v>
      </c>
      <c r="F1683" s="2">
        <v>0</v>
      </c>
      <c r="G1683" s="3">
        <f t="shared" si="70"/>
        <v>11582.26728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59538.82</v>
      </c>
      <c r="D1686" s="14">
        <v>0</v>
      </c>
      <c r="E1686" s="14">
        <v>0</v>
      </c>
      <c r="F1686" s="14">
        <v>0</v>
      </c>
      <c r="G1686" s="15">
        <f t="shared" si="70"/>
        <v>6251.5760999999993</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2018</v>
      </c>
      <c r="B1" s="398"/>
      <c r="C1" s="398"/>
    </row>
    <row r="2" spans="1:16" ht="33" customHeight="1" x14ac:dyDescent="0.25">
      <c r="A2" s="399" t="s">
        <v>2019</v>
      </c>
      <c r="B2" s="400"/>
      <c r="C2" s="397"/>
      <c r="D2" s="5"/>
      <c r="E2" s="5"/>
      <c r="F2" s="5"/>
      <c r="G2" s="5"/>
      <c r="H2" s="5"/>
      <c r="I2" s="5"/>
      <c r="J2" s="5"/>
      <c r="K2" s="5"/>
      <c r="L2" s="5"/>
      <c r="M2" s="5"/>
      <c r="N2" s="5"/>
      <c r="O2" s="5"/>
      <c r="P2" s="5"/>
    </row>
    <row r="3" spans="1:16" ht="18.75" customHeight="1" x14ac:dyDescent="0.25">
      <c r="A3" s="222" t="s">
        <v>2020</v>
      </c>
      <c r="B3" s="401"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7" t="s">
        <v>2102</v>
      </c>
      <c r="C46" s="397"/>
      <c r="D46" s="5"/>
      <c r="E46" s="5"/>
      <c r="F46" s="5"/>
      <c r="G46" s="5"/>
      <c r="H46" s="5"/>
      <c r="I46" s="5"/>
      <c r="J46" s="5"/>
      <c r="K46" s="5"/>
      <c r="L46" s="5"/>
      <c r="M46" s="5"/>
      <c r="N46" s="5"/>
      <c r="O46" s="5"/>
      <c r="P46" s="5"/>
    </row>
    <row r="47" spans="1:16" ht="66" hidden="1" customHeight="1" x14ac:dyDescent="0.25">
      <c r="A47" s="39" t="s">
        <v>2103</v>
      </c>
      <c r="B47" s="408" t="s">
        <v>2104</v>
      </c>
      <c r="C47" s="408"/>
      <c r="D47" s="5"/>
      <c r="E47" s="5"/>
      <c r="F47" s="5"/>
      <c r="G47" s="5"/>
      <c r="H47" s="5"/>
      <c r="I47" s="5"/>
      <c r="J47" s="5"/>
      <c r="K47" s="5"/>
      <c r="L47" s="5"/>
      <c r="M47" s="5"/>
      <c r="N47" s="5"/>
      <c r="O47" s="5"/>
      <c r="P47" s="5"/>
    </row>
    <row r="48" spans="1:16" ht="123.75" customHeight="1" x14ac:dyDescent="0.25">
      <c r="A48" s="202" t="s">
        <v>2105</v>
      </c>
      <c r="B48" s="406" t="s">
        <v>2106</v>
      </c>
      <c r="C48" s="405"/>
      <c r="D48" s="5"/>
      <c r="E48" s="5"/>
      <c r="F48" s="5"/>
      <c r="G48" s="5"/>
      <c r="H48" s="5"/>
      <c r="I48" s="5"/>
      <c r="J48" s="5"/>
      <c r="K48" s="5"/>
      <c r="L48" s="5"/>
      <c r="M48" s="5"/>
      <c r="N48" s="5"/>
      <c r="O48" s="5"/>
      <c r="P48" s="5"/>
    </row>
    <row r="49" spans="1:16" ht="34.5" customHeight="1" x14ac:dyDescent="0.25">
      <c r="A49" s="202" t="s">
        <v>2107</v>
      </c>
      <c r="B49" s="404" t="s">
        <v>2108</v>
      </c>
      <c r="C49" s="405"/>
      <c r="D49" s="5"/>
      <c r="E49" s="5"/>
      <c r="F49" s="5"/>
      <c r="G49" s="5"/>
      <c r="H49" s="5"/>
      <c r="I49" s="5"/>
      <c r="J49" s="5"/>
      <c r="K49" s="5"/>
      <c r="L49" s="5"/>
      <c r="M49" s="5"/>
      <c r="N49" s="5"/>
      <c r="O49" s="5"/>
      <c r="P49" s="5"/>
    </row>
    <row r="50" spans="1:16" ht="34.5" customHeight="1" x14ac:dyDescent="0.25">
      <c r="A50" s="202" t="s">
        <v>2109</v>
      </c>
      <c r="B50" s="404" t="s">
        <v>2110</v>
      </c>
      <c r="C50" s="405"/>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9" t="s">
        <v>2116</v>
      </c>
      <c r="C53" s="410"/>
      <c r="D53" s="5"/>
      <c r="E53" s="5"/>
      <c r="F53" s="5"/>
      <c r="G53" s="5"/>
      <c r="H53" s="5"/>
      <c r="I53" s="5"/>
      <c r="J53" s="5"/>
      <c r="K53" s="5"/>
      <c r="L53" s="5"/>
      <c r="M53" s="5"/>
      <c r="N53" s="5"/>
      <c r="O53" s="5"/>
      <c r="P53" s="5"/>
    </row>
    <row r="54" spans="1:16" ht="31.5" customHeight="1" x14ac:dyDescent="0.25">
      <c r="A54" s="224" t="s">
        <v>2117</v>
      </c>
      <c r="B54" s="409" t="s">
        <v>2118</v>
      </c>
      <c r="C54" s="410"/>
      <c r="D54" s="5"/>
      <c r="E54" s="5"/>
      <c r="F54" s="5"/>
      <c r="G54" s="5"/>
      <c r="H54" s="5"/>
      <c r="I54" s="5"/>
      <c r="J54" s="5"/>
      <c r="K54" s="5"/>
      <c r="L54" s="5"/>
      <c r="M54" s="5"/>
      <c r="N54" s="5"/>
      <c r="O54" s="5"/>
      <c r="P54" s="5"/>
    </row>
    <row r="55" spans="1:16" ht="54.6" customHeight="1" x14ac:dyDescent="0.25">
      <c r="A55" s="224" t="s">
        <v>2119</v>
      </c>
      <c r="B55" s="409" t="s">
        <v>2120</v>
      </c>
      <c r="C55" s="410"/>
      <c r="D55" s="5"/>
      <c r="E55" s="5"/>
      <c r="F55" s="5"/>
      <c r="G55" s="5"/>
      <c r="H55" s="5"/>
      <c r="I55" s="5"/>
      <c r="J55" s="5"/>
      <c r="K55" s="5"/>
      <c r="L55" s="5"/>
      <c r="M55" s="5"/>
      <c r="N55" s="5"/>
      <c r="O55" s="5"/>
      <c r="P55" s="5"/>
    </row>
    <row r="56" spans="1:16" ht="54.6" customHeight="1" x14ac:dyDescent="0.25">
      <c r="A56" s="224" t="s">
        <v>2121</v>
      </c>
      <c r="B56" s="409" t="s">
        <v>2122</v>
      </c>
      <c r="C56" s="410"/>
      <c r="D56" s="5"/>
      <c r="E56" s="5"/>
      <c r="F56" s="5"/>
      <c r="G56" s="5"/>
      <c r="H56" s="5"/>
      <c r="I56" s="5"/>
      <c r="J56" s="5"/>
      <c r="K56" s="5"/>
      <c r="L56" s="5"/>
      <c r="M56" s="5"/>
      <c r="N56" s="5"/>
      <c r="O56" s="5"/>
      <c r="P56" s="5"/>
    </row>
    <row r="57" spans="1:16" ht="54" customHeight="1" x14ac:dyDescent="0.25">
      <c r="A57" s="224" t="s">
        <v>2123</v>
      </c>
      <c r="B57" s="409" t="s">
        <v>2124</v>
      </c>
      <c r="C57" s="410"/>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394" t="s">
        <v>2128</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9110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1423724.5100000002</v>
      </c>
      <c r="I17" s="275">
        <f>'PR-RAS'!E6</f>
        <v>1521895.36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1406039.7000000002</v>
      </c>
      <c r="I18" s="275">
        <f>'PR-RAS'!E152</f>
        <v>1616425.8200000003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678.77000000014868</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140719.97000000026</v>
      </c>
      <c r="J20" s="5"/>
      <c r="K20" s="5"/>
      <c r="L20" s="5"/>
      <c r="M20" s="5"/>
      <c r="N20" s="5"/>
      <c r="O20" s="5"/>
      <c r="P20" s="5"/>
      <c r="Q20" s="5"/>
      <c r="R20" s="5"/>
      <c r="S20" s="5"/>
      <c r="T20" s="5"/>
      <c r="U20" s="5"/>
      <c r="V20" s="5"/>
      <c r="W20" s="5"/>
    </row>
    <row r="21" spans="1:23" ht="29.25" customHeight="1" x14ac:dyDescent="0.25">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1418093.9500000002</v>
      </c>
      <c r="I22" s="275">
        <f>BILANCA!E7</f>
        <v>1393257.1700000002</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117609.45000000001</v>
      </c>
      <c r="I23" s="275">
        <f>BILANCA!E69</f>
        <v>167917.05000000002</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112345.87</v>
      </c>
      <c r="I24" s="275">
        <f>BILANCA!E177</f>
        <v>174608.22</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1423357.53</v>
      </c>
      <c r="I25" s="275">
        <f>BILANCA!E251</f>
        <v>1386566</v>
      </c>
      <c r="J25" s="5"/>
      <c r="K25" s="5"/>
      <c r="L25" s="5"/>
      <c r="M25" s="5"/>
      <c r="N25" s="5"/>
      <c r="O25" s="5"/>
      <c r="P25" s="5"/>
      <c r="Q25" s="5"/>
      <c r="R25" s="5"/>
      <c r="S25" s="5"/>
      <c r="T25" s="5"/>
      <c r="U25" s="5"/>
      <c r="V25" s="5"/>
      <c r="W25" s="5"/>
    </row>
    <row r="26" spans="1:23" ht="48" x14ac:dyDescent="0.25">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1429210.0999999999</v>
      </c>
      <c r="I30" s="275">
        <f>'RAS-funkcijski'!E114</f>
        <v>1633782.1300000001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1429210.0999999999</v>
      </c>
      <c r="I31" s="275">
        <f>'RAS-funkcijski'!E141</f>
        <v>1633782.1300000001</v>
      </c>
      <c r="J31" s="5"/>
      <c r="K31" s="5"/>
      <c r="L31" s="5"/>
      <c r="M31" s="5"/>
      <c r="N31" s="5"/>
      <c r="O31" s="5"/>
      <c r="P31" s="5"/>
      <c r="Q31" s="5"/>
      <c r="R31" s="5"/>
      <c r="S31" s="5"/>
      <c r="T31" s="5"/>
      <c r="U31" s="5"/>
      <c r="V31" s="5"/>
      <c r="W31" s="5"/>
    </row>
    <row r="32" spans="1:23" ht="29.25" customHeight="1" x14ac:dyDescent="0.25">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42233.17</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112345.87</v>
      </c>
      <c r="I38" s="275" t="s">
        <v>1993</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1993</v>
      </c>
      <c r="I39" s="275">
        <f>OBVEZE!D44</f>
        <v>174608.21999999974</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174608.22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1" zoomScaleNormal="100" workbookViewId="0">
      <selection activeCell="E662" sqref="E66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1423724.5100000002</v>
      </c>
      <c r="E6" s="60">
        <f>E7+E43+E49+E82+E106+E125+E134+E140</f>
        <v>1521895.36</v>
      </c>
      <c r="F6" s="45">
        <f t="shared" ref="F6:F132" si="0">IF(D6&lt;&gt;0,IF(E6/D6&gt;=100,"&gt;&gt;100",E6/D6*100),"-")</f>
        <v>106.89535435475503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1285024.49</v>
      </c>
      <c r="E49" s="60">
        <f>E50+E53+E58+E61+E64+E68+E71+E74+E77</f>
        <v>1320824.4099999999</v>
      </c>
      <c r="F49" s="45">
        <f t="shared" si="0"/>
        <v>102.78593289688978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2400</v>
      </c>
      <c r="E53" s="60">
        <f t="shared" si="8"/>
        <v>308.64</v>
      </c>
      <c r="F53" s="45">
        <f t="shared" si="0"/>
        <v>12.86</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2329.5</v>
      </c>
      <c r="E56" s="194">
        <v>308.64</v>
      </c>
      <c r="F56" s="45">
        <f t="shared" si="0"/>
        <v>13.249195106245976</v>
      </c>
    </row>
    <row r="57" spans="1:6" ht="12.75" customHeight="1" x14ac:dyDescent="0.25">
      <c r="A57" s="63">
        <v>6324</v>
      </c>
      <c r="B57" s="65" t="s">
        <v>117</v>
      </c>
      <c r="C57" s="247" t="s">
        <v>118</v>
      </c>
      <c r="D57" s="194">
        <v>70.5</v>
      </c>
      <c r="E57" s="194"/>
      <c r="F57" s="45">
        <f t="shared" si="0"/>
        <v>0</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1212412.19</v>
      </c>
      <c r="E68" s="60">
        <f t="shared" si="11"/>
        <v>1294290.26</v>
      </c>
      <c r="F68" s="45">
        <f t="shared" si="0"/>
        <v>106.75331959504631</v>
      </c>
    </row>
    <row r="69" spans="1:6" ht="12.75" customHeight="1" x14ac:dyDescent="0.25">
      <c r="A69" s="63" t="s">
        <v>141</v>
      </c>
      <c r="B69" s="64" t="s">
        <v>142</v>
      </c>
      <c r="C69" s="247" t="s">
        <v>141</v>
      </c>
      <c r="D69" s="194">
        <v>1205570.78</v>
      </c>
      <c r="E69" s="194">
        <v>1281327.52</v>
      </c>
      <c r="F69" s="45">
        <f t="shared" si="0"/>
        <v>106.28388986003792</v>
      </c>
    </row>
    <row r="70" spans="1:6" ht="12" x14ac:dyDescent="0.25">
      <c r="A70" s="63" t="s">
        <v>143</v>
      </c>
      <c r="B70" s="64" t="s">
        <v>144</v>
      </c>
      <c r="C70" s="247" t="s">
        <v>143</v>
      </c>
      <c r="D70" s="194">
        <v>6841.41</v>
      </c>
      <c r="E70" s="194">
        <v>12962.74</v>
      </c>
      <c r="F70" s="45">
        <f t="shared" si="0"/>
        <v>189.47468431215202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70212.3</v>
      </c>
      <c r="E74" s="60">
        <f t="shared" si="13"/>
        <v>26225.51</v>
      </c>
      <c r="F74" s="45">
        <f t="shared" si="0"/>
        <v>37.351731819068732</v>
      </c>
    </row>
    <row r="75" spans="1:6" ht="12.75" customHeight="1" x14ac:dyDescent="0.25">
      <c r="A75" s="63" t="s">
        <v>153</v>
      </c>
      <c r="B75" s="65" t="s">
        <v>154</v>
      </c>
      <c r="C75" s="247" t="s">
        <v>153</v>
      </c>
      <c r="D75" s="194">
        <v>70212.3</v>
      </c>
      <c r="E75" s="194">
        <v>26225.51</v>
      </c>
      <c r="F75" s="45">
        <f t="shared" si="0"/>
        <v>37.351731819068732</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17.03</v>
      </c>
      <c r="E82" s="60">
        <f t="shared" si="15"/>
        <v>4.46</v>
      </c>
      <c r="F82" s="45">
        <f t="shared" si="0"/>
        <v>26.189078097475043</v>
      </c>
    </row>
    <row r="83" spans="1:6" ht="12.75" customHeight="1" x14ac:dyDescent="0.25">
      <c r="A83" s="63">
        <v>641</v>
      </c>
      <c r="B83" s="64" t="s">
        <v>169</v>
      </c>
      <c r="C83" s="247" t="s">
        <v>170</v>
      </c>
      <c r="D83" s="60">
        <f t="shared" ref="D83:E83" si="16">SUM(D84:D90)</f>
        <v>17.03</v>
      </c>
      <c r="E83" s="60">
        <f t="shared" si="16"/>
        <v>4.46</v>
      </c>
      <c r="F83" s="45">
        <f t="shared" si="0"/>
        <v>26.189078097475043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17.03</v>
      </c>
      <c r="E85" s="194">
        <v>4.46</v>
      </c>
      <c r="F85" s="45">
        <f t="shared" si="0"/>
        <v>26.189078097475043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39443.040000000001</v>
      </c>
      <c r="E106" s="60">
        <f>E107+E112+E120+E124</f>
        <v>43511.35</v>
      </c>
      <c r="F106" s="45">
        <f t="shared" si="0"/>
        <v>110.31439260259856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39443.040000000001</v>
      </c>
      <c r="E112" s="60">
        <f t="shared" si="20"/>
        <v>43511.35</v>
      </c>
      <c r="F112" s="45">
        <f t="shared" si="0"/>
        <v>110.31439260259856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39443.040000000001</v>
      </c>
      <c r="E117" s="194">
        <v>43511.35</v>
      </c>
      <c r="F117" s="45">
        <f t="shared" si="0"/>
        <v>110.31439260259856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6607.6</v>
      </c>
      <c r="E125" s="60">
        <f t="shared" si="22"/>
        <v>9631.57</v>
      </c>
      <c r="F125" s="45">
        <f t="shared" si="0"/>
        <v>145.76502814940372</v>
      </c>
    </row>
    <row r="126" spans="1:6" ht="12.75" customHeight="1" x14ac:dyDescent="0.25">
      <c r="A126" s="63">
        <v>661</v>
      </c>
      <c r="B126" s="65" t="s">
        <v>255</v>
      </c>
      <c r="C126" s="247" t="s">
        <v>256</v>
      </c>
      <c r="D126" s="60">
        <f t="shared" ref="D126:E126" si="23">SUM(D127:D128)</f>
        <v>5098.8</v>
      </c>
      <c r="E126" s="60">
        <f t="shared" si="23"/>
        <v>7072.8</v>
      </c>
      <c r="F126" s="45">
        <f t="shared" si="0"/>
        <v>138.71499176276771</v>
      </c>
    </row>
    <row r="127" spans="1:6" ht="12.75" customHeight="1" x14ac:dyDescent="0.25">
      <c r="A127" s="63">
        <v>6614</v>
      </c>
      <c r="B127" s="65" t="s">
        <v>257</v>
      </c>
      <c r="C127" s="247" t="s">
        <v>258</v>
      </c>
      <c r="D127" s="194">
        <v>158.80000000000001</v>
      </c>
      <c r="E127" s="194">
        <v>367.8</v>
      </c>
      <c r="F127" s="45">
        <f t="shared" si="0"/>
        <v>231.61209068010072</v>
      </c>
    </row>
    <row r="128" spans="1:6" ht="12.75" customHeight="1" x14ac:dyDescent="0.25">
      <c r="A128" s="63">
        <v>6615</v>
      </c>
      <c r="B128" s="65" t="s">
        <v>259</v>
      </c>
      <c r="C128" s="247" t="s">
        <v>260</v>
      </c>
      <c r="D128" s="194">
        <v>4940</v>
      </c>
      <c r="E128" s="194">
        <v>6705</v>
      </c>
      <c r="F128" s="45">
        <f t="shared" si="0"/>
        <v>135.72874493927125</v>
      </c>
    </row>
    <row r="129" spans="1:6" ht="22.8" x14ac:dyDescent="0.25">
      <c r="A129" s="63">
        <v>663</v>
      </c>
      <c r="B129" s="182" t="s">
        <v>261</v>
      </c>
      <c r="C129" s="247" t="s">
        <v>262</v>
      </c>
      <c r="D129" s="60">
        <f t="shared" ref="D129:E129" si="24">SUM(D130:D133)</f>
        <v>1508.8</v>
      </c>
      <c r="E129" s="60">
        <f t="shared" si="24"/>
        <v>2558.77</v>
      </c>
      <c r="F129" s="45">
        <f t="shared" si="0"/>
        <v>169.58974019088018</v>
      </c>
    </row>
    <row r="130" spans="1:6" ht="12.75" customHeight="1" x14ac:dyDescent="0.25">
      <c r="A130" s="63">
        <v>6631</v>
      </c>
      <c r="B130" s="65" t="s">
        <v>263</v>
      </c>
      <c r="C130" s="247" t="s">
        <v>264</v>
      </c>
      <c r="D130" s="194">
        <v>710.81</v>
      </c>
      <c r="E130" s="194">
        <v>2165.1999999999998</v>
      </c>
      <c r="F130" s="45">
        <f t="shared" si="0"/>
        <v>304.61023339570346</v>
      </c>
    </row>
    <row r="131" spans="1:6" ht="12.75" customHeight="1" x14ac:dyDescent="0.25">
      <c r="A131" s="63">
        <v>6632</v>
      </c>
      <c r="B131" s="182" t="s">
        <v>265</v>
      </c>
      <c r="C131" s="247" t="s">
        <v>266</v>
      </c>
      <c r="D131" s="194">
        <v>797.99</v>
      </c>
      <c r="E131" s="194">
        <v>393.57</v>
      </c>
      <c r="F131" s="45">
        <f t="shared" si="0"/>
        <v>49.320166919384953</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92632.35</v>
      </c>
      <c r="E134" s="60">
        <f t="shared" si="25"/>
        <v>147923.57</v>
      </c>
      <c r="F134" s="45">
        <f t="shared" ref="F134:F229" si="26">IF(D134&lt;&gt;0,IF(E134/D134&gt;=100,"&gt;&gt;100",E134/D134*100),"-")</f>
        <v>159.6888883851052</v>
      </c>
    </row>
    <row r="135" spans="1:6" ht="22.8" x14ac:dyDescent="0.25">
      <c r="A135" s="63">
        <v>671</v>
      </c>
      <c r="B135" s="182" t="s">
        <v>273</v>
      </c>
      <c r="C135" s="247" t="s">
        <v>274</v>
      </c>
      <c r="D135" s="60">
        <f t="shared" ref="D135:E135" si="27">SUM(D136:D138)</f>
        <v>92632.35</v>
      </c>
      <c r="E135" s="60">
        <f t="shared" si="27"/>
        <v>147923.57</v>
      </c>
      <c r="F135" s="45">
        <f t="shared" si="26"/>
        <v>159.6888883851052</v>
      </c>
    </row>
    <row r="136" spans="1:6" ht="12.75" customHeight="1" x14ac:dyDescent="0.25">
      <c r="A136" s="63">
        <v>6711</v>
      </c>
      <c r="B136" s="65" t="s">
        <v>275</v>
      </c>
      <c r="C136" s="247" t="s">
        <v>276</v>
      </c>
      <c r="D136" s="194">
        <v>77171.850000000006</v>
      </c>
      <c r="E136" s="194">
        <v>143923.57</v>
      </c>
      <c r="F136" s="45">
        <f t="shared" si="26"/>
        <v>186.4974987641219</v>
      </c>
    </row>
    <row r="137" spans="1:6" ht="22.8" x14ac:dyDescent="0.25">
      <c r="A137" s="63">
        <v>6712</v>
      </c>
      <c r="B137" s="182" t="s">
        <v>277</v>
      </c>
      <c r="C137" s="247" t="s">
        <v>278</v>
      </c>
      <c r="D137" s="194">
        <v>15460.5</v>
      </c>
      <c r="E137" s="194">
        <v>4000</v>
      </c>
      <c r="F137" s="45">
        <f t="shared" si="26"/>
        <v>25.872384463633129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1406039.7000000002</v>
      </c>
      <c r="E152" s="60">
        <f>E153+E164+E202+E221+E230+E262+E273</f>
        <v>1616425.8200000003</v>
      </c>
      <c r="F152" s="45">
        <f t="shared" si="26"/>
        <v>114.96302842658</v>
      </c>
    </row>
    <row r="153" spans="1:6" ht="12.75" customHeight="1" x14ac:dyDescent="0.25">
      <c r="A153" s="63">
        <v>31</v>
      </c>
      <c r="B153" s="64" t="s">
        <v>308</v>
      </c>
      <c r="C153" s="247" t="s">
        <v>3</v>
      </c>
      <c r="D153" s="60">
        <f t="shared" ref="D153:E153" si="30">D154+D159+D160</f>
        <v>1148982.79</v>
      </c>
      <c r="E153" s="60">
        <f t="shared" si="30"/>
        <v>1339665.6600000001</v>
      </c>
      <c r="F153" s="45">
        <f t="shared" si="26"/>
        <v>116.59579861940317</v>
      </c>
    </row>
    <row r="154" spans="1:6" ht="12.75" customHeight="1" x14ac:dyDescent="0.25">
      <c r="A154" s="63">
        <v>311</v>
      </c>
      <c r="B154" s="64" t="s">
        <v>309</v>
      </c>
      <c r="C154" s="247" t="s">
        <v>310</v>
      </c>
      <c r="D154" s="60">
        <f t="shared" ref="D154:E154" si="31">SUM(D155:D158)</f>
        <v>953747.46</v>
      </c>
      <c r="E154" s="60">
        <f t="shared" si="31"/>
        <v>1109162.8800000001</v>
      </c>
      <c r="F154" s="45">
        <f t="shared" si="26"/>
        <v>116.295238154553</v>
      </c>
    </row>
    <row r="155" spans="1:6" ht="12.75" customHeight="1" x14ac:dyDescent="0.25">
      <c r="A155" s="63">
        <v>3111</v>
      </c>
      <c r="B155" s="64" t="s">
        <v>311</v>
      </c>
      <c r="C155" s="247" t="s">
        <v>312</v>
      </c>
      <c r="D155" s="194">
        <v>923399</v>
      </c>
      <c r="E155" s="194">
        <v>1066197.82</v>
      </c>
      <c r="F155" s="45">
        <f t="shared" si="26"/>
        <v>115.4644763531258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25109</v>
      </c>
      <c r="E157" s="194">
        <v>35531.089999999997</v>
      </c>
      <c r="F157" s="45">
        <f t="shared" si="26"/>
        <v>141.50738778923889</v>
      </c>
    </row>
    <row r="158" spans="1:6" ht="12.75" customHeight="1" x14ac:dyDescent="0.25">
      <c r="A158" s="63">
        <v>3114</v>
      </c>
      <c r="B158" s="65" t="s">
        <v>317</v>
      </c>
      <c r="C158" s="247" t="s">
        <v>318</v>
      </c>
      <c r="D158" s="194">
        <v>5239.46</v>
      </c>
      <c r="E158" s="194">
        <v>7433.97</v>
      </c>
      <c r="F158" s="45">
        <f t="shared" si="26"/>
        <v>141.8842781508018</v>
      </c>
    </row>
    <row r="159" spans="1:6" ht="12.75" customHeight="1" x14ac:dyDescent="0.25">
      <c r="A159" s="63">
        <v>312</v>
      </c>
      <c r="B159" s="65" t="s">
        <v>319</v>
      </c>
      <c r="C159" s="247" t="s">
        <v>320</v>
      </c>
      <c r="D159" s="194">
        <v>39946.050000000003</v>
      </c>
      <c r="E159" s="194">
        <v>49181.36</v>
      </c>
      <c r="F159" s="45">
        <f t="shared" si="26"/>
        <v>123.11945736812527</v>
      </c>
    </row>
    <row r="160" spans="1:6" ht="12.75" customHeight="1" x14ac:dyDescent="0.25">
      <c r="A160" s="63">
        <v>313</v>
      </c>
      <c r="B160" s="65" t="s">
        <v>321</v>
      </c>
      <c r="C160" s="247" t="s">
        <v>322</v>
      </c>
      <c r="D160" s="60">
        <f t="shared" ref="D160:E160" si="32">SUM(D161:D163)</f>
        <v>155289.28</v>
      </c>
      <c r="E160" s="60">
        <f t="shared" si="32"/>
        <v>181321.42</v>
      </c>
      <c r="F160" s="45">
        <f t="shared" si="26"/>
        <v>116.76364266741402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155289.28</v>
      </c>
      <c r="E162" s="194">
        <v>181321.42</v>
      </c>
      <c r="F162" s="45">
        <f t="shared" si="26"/>
        <v>116.76364266741402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239971.05000000002</v>
      </c>
      <c r="E164" s="60">
        <f>E165+E170+E178+E188+E189+E194</f>
        <v>260646.57000000004</v>
      </c>
      <c r="F164" s="45">
        <f t="shared" si="26"/>
        <v>108.61583928561383</v>
      </c>
    </row>
    <row r="165" spans="1:6" ht="12.75" customHeight="1" x14ac:dyDescent="0.25">
      <c r="A165" s="63">
        <v>321</v>
      </c>
      <c r="B165" s="64" t="s">
        <v>331</v>
      </c>
      <c r="C165" s="247" t="s">
        <v>332</v>
      </c>
      <c r="D165" s="60">
        <f t="shared" ref="D165:E165" si="33">SUM(D166:D169)</f>
        <v>56770.319999999992</v>
      </c>
      <c r="E165" s="60">
        <f t="shared" si="33"/>
        <v>70849.94</v>
      </c>
      <c r="F165" s="45">
        <f t="shared" si="26"/>
        <v>124.80102278796387</v>
      </c>
    </row>
    <row r="166" spans="1:6" ht="12.75" customHeight="1" x14ac:dyDescent="0.25">
      <c r="A166" s="63">
        <v>3211</v>
      </c>
      <c r="B166" s="64" t="s">
        <v>333</v>
      </c>
      <c r="C166" s="247" t="s">
        <v>334</v>
      </c>
      <c r="D166" s="194">
        <v>3704.45</v>
      </c>
      <c r="E166" s="194">
        <v>5254.52</v>
      </c>
      <c r="F166" s="45">
        <f t="shared" si="26"/>
        <v>141.84345854310359</v>
      </c>
    </row>
    <row r="167" spans="1:6" ht="12.75" customHeight="1" x14ac:dyDescent="0.25">
      <c r="A167" s="63">
        <v>3212</v>
      </c>
      <c r="B167" s="64" t="s">
        <v>335</v>
      </c>
      <c r="C167" s="247" t="s">
        <v>336</v>
      </c>
      <c r="D167" s="194">
        <v>32970.74</v>
      </c>
      <c r="E167" s="194">
        <v>34084.61</v>
      </c>
      <c r="F167" s="45">
        <f t="shared" si="26"/>
        <v>103.37835911477875</v>
      </c>
    </row>
    <row r="168" spans="1:6" ht="12.75" customHeight="1" x14ac:dyDescent="0.25">
      <c r="A168" s="63">
        <v>3213</v>
      </c>
      <c r="B168" s="64" t="s">
        <v>337</v>
      </c>
      <c r="C168" s="247" t="s">
        <v>338</v>
      </c>
      <c r="D168" s="194">
        <v>19733.63</v>
      </c>
      <c r="E168" s="194">
        <v>30623.31</v>
      </c>
      <c r="F168" s="45">
        <f t="shared" si="26"/>
        <v>155.18335957449287</v>
      </c>
    </row>
    <row r="169" spans="1:6" ht="12.75" customHeight="1" x14ac:dyDescent="0.25">
      <c r="A169" s="63">
        <v>3214</v>
      </c>
      <c r="B169" s="64" t="s">
        <v>339</v>
      </c>
      <c r="C169" s="247" t="s">
        <v>340</v>
      </c>
      <c r="D169" s="194">
        <v>361.5</v>
      </c>
      <c r="E169" s="194">
        <v>887.5</v>
      </c>
      <c r="F169" s="45">
        <f t="shared" si="26"/>
        <v>245.50484094052561</v>
      </c>
    </row>
    <row r="170" spans="1:6" ht="12.75" customHeight="1" x14ac:dyDescent="0.25">
      <c r="A170" s="63">
        <v>322</v>
      </c>
      <c r="B170" s="64" t="s">
        <v>341</v>
      </c>
      <c r="C170" s="247" t="s">
        <v>342</v>
      </c>
      <c r="D170" s="60">
        <f t="shared" ref="D170:E170" si="34">SUM(D171:D177)</f>
        <v>133677.11000000002</v>
      </c>
      <c r="E170" s="60">
        <f t="shared" si="34"/>
        <v>126778.01000000002</v>
      </c>
      <c r="F170" s="45">
        <f t="shared" si="26"/>
        <v>94.838981782296173</v>
      </c>
    </row>
    <row r="171" spans="1:6" ht="12.75" customHeight="1" x14ac:dyDescent="0.25">
      <c r="A171" s="63">
        <v>3221</v>
      </c>
      <c r="B171" s="64" t="s">
        <v>343</v>
      </c>
      <c r="C171" s="247" t="s">
        <v>344</v>
      </c>
      <c r="D171" s="194">
        <v>16981.86</v>
      </c>
      <c r="E171" s="194">
        <v>12165.03</v>
      </c>
      <c r="F171" s="45">
        <f t="shared" si="26"/>
        <v>71.635439227505117</v>
      </c>
    </row>
    <row r="172" spans="1:6" ht="12.75" customHeight="1" x14ac:dyDescent="0.25">
      <c r="A172" s="63">
        <v>3222</v>
      </c>
      <c r="B172" s="64" t="s">
        <v>345</v>
      </c>
      <c r="C172" s="247" t="s">
        <v>346</v>
      </c>
      <c r="D172" s="194">
        <v>76159.55</v>
      </c>
      <c r="E172" s="194">
        <v>71727.31</v>
      </c>
      <c r="F172" s="45">
        <f t="shared" si="26"/>
        <v>94.180322756633927</v>
      </c>
    </row>
    <row r="173" spans="1:6" ht="12.75" customHeight="1" x14ac:dyDescent="0.25">
      <c r="A173" s="63">
        <v>3223</v>
      </c>
      <c r="B173" s="65" t="s">
        <v>347</v>
      </c>
      <c r="C173" s="247" t="s">
        <v>348</v>
      </c>
      <c r="D173" s="194">
        <v>37984.300000000003</v>
      </c>
      <c r="E173" s="194">
        <v>38907.26</v>
      </c>
      <c r="F173" s="45">
        <f t="shared" si="26"/>
        <v>102.42984601532739</v>
      </c>
    </row>
    <row r="174" spans="1:6" ht="12.75" customHeight="1" x14ac:dyDescent="0.25">
      <c r="A174" s="63">
        <v>3224</v>
      </c>
      <c r="B174" s="65" t="s">
        <v>349</v>
      </c>
      <c r="C174" s="247" t="s">
        <v>350</v>
      </c>
      <c r="D174" s="194">
        <v>1623.15</v>
      </c>
      <c r="E174" s="194">
        <v>1305.07</v>
      </c>
      <c r="F174" s="45">
        <f t="shared" si="26"/>
        <v>80.403536333672179</v>
      </c>
    </row>
    <row r="175" spans="1:6" ht="12.75" customHeight="1" x14ac:dyDescent="0.25">
      <c r="A175" s="63">
        <v>3225</v>
      </c>
      <c r="B175" s="65" t="s">
        <v>351</v>
      </c>
      <c r="C175" s="247" t="s">
        <v>352</v>
      </c>
      <c r="D175" s="194">
        <v>374.57</v>
      </c>
      <c r="E175" s="194">
        <v>2336.27</v>
      </c>
      <c r="F175" s="45">
        <f t="shared" si="26"/>
        <v>623.72053287769984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553.67999999999995</v>
      </c>
      <c r="E177" s="194">
        <v>337.07</v>
      </c>
      <c r="F177" s="45">
        <f t="shared" si="26"/>
        <v>60.878124548475654</v>
      </c>
    </row>
    <row r="178" spans="1:6" ht="12.75" customHeight="1" x14ac:dyDescent="0.25">
      <c r="A178" s="63">
        <v>323</v>
      </c>
      <c r="B178" s="65" t="s">
        <v>357</v>
      </c>
      <c r="C178" s="247" t="s">
        <v>358</v>
      </c>
      <c r="D178" s="60">
        <f t="shared" ref="D178:E178" si="35">SUM(D179:D187)</f>
        <v>29458.480000000003</v>
      </c>
      <c r="E178" s="60">
        <f t="shared" si="35"/>
        <v>26412.5</v>
      </c>
      <c r="F178" s="45">
        <f t="shared" si="26"/>
        <v>89.660091084129249</v>
      </c>
    </row>
    <row r="179" spans="1:6" ht="12.75" customHeight="1" x14ac:dyDescent="0.25">
      <c r="A179" s="63">
        <v>3231</v>
      </c>
      <c r="B179" s="65" t="s">
        <v>359</v>
      </c>
      <c r="C179" s="247" t="s">
        <v>360</v>
      </c>
      <c r="D179" s="194">
        <v>2810.59</v>
      </c>
      <c r="E179" s="194">
        <v>1895.63</v>
      </c>
      <c r="F179" s="45">
        <f t="shared" si="26"/>
        <v>67.445981092937785</v>
      </c>
    </row>
    <row r="180" spans="1:6" ht="12.75" customHeight="1" x14ac:dyDescent="0.25">
      <c r="A180" s="63">
        <v>3232</v>
      </c>
      <c r="B180" s="65" t="s">
        <v>361</v>
      </c>
      <c r="C180" s="247" t="s">
        <v>362</v>
      </c>
      <c r="D180" s="194">
        <v>9499.67</v>
      </c>
      <c r="E180" s="194">
        <v>9295</v>
      </c>
      <c r="F180" s="45">
        <f t="shared" si="26"/>
        <v>97.845504106984777</v>
      </c>
    </row>
    <row r="181" spans="1:6" ht="12.75" customHeight="1" x14ac:dyDescent="0.25">
      <c r="A181" s="63">
        <v>3233</v>
      </c>
      <c r="B181" s="65" t="s">
        <v>363</v>
      </c>
      <c r="C181" s="247" t="s">
        <v>364</v>
      </c>
      <c r="D181" s="194">
        <v>1450</v>
      </c>
      <c r="E181" s="194"/>
      <c r="F181" s="45">
        <f t="shared" si="26"/>
        <v>0</v>
      </c>
    </row>
    <row r="182" spans="1:6" ht="12.75" customHeight="1" x14ac:dyDescent="0.25">
      <c r="A182" s="63">
        <v>3234</v>
      </c>
      <c r="B182" s="65" t="s">
        <v>365</v>
      </c>
      <c r="C182" s="247" t="s">
        <v>366</v>
      </c>
      <c r="D182" s="194">
        <v>6130.63</v>
      </c>
      <c r="E182" s="194">
        <v>6653.12</v>
      </c>
      <c r="F182" s="45">
        <f t="shared" si="26"/>
        <v>108.52261513090824</v>
      </c>
    </row>
    <row r="183" spans="1:6" ht="12.75" customHeight="1" x14ac:dyDescent="0.25">
      <c r="A183" s="63">
        <v>3235</v>
      </c>
      <c r="B183" s="64" t="s">
        <v>367</v>
      </c>
      <c r="C183" s="247" t="s">
        <v>368</v>
      </c>
      <c r="D183" s="194">
        <v>1868.15</v>
      </c>
      <c r="E183" s="194">
        <v>158.9</v>
      </c>
      <c r="F183" s="45">
        <f t="shared" si="26"/>
        <v>8.5057409736905498</v>
      </c>
    </row>
    <row r="184" spans="1:6" ht="12.75" customHeight="1" x14ac:dyDescent="0.25">
      <c r="A184" s="63">
        <v>3236</v>
      </c>
      <c r="B184" s="64" t="s">
        <v>369</v>
      </c>
      <c r="C184" s="247" t="s">
        <v>370</v>
      </c>
      <c r="D184" s="194">
        <v>1086.4100000000001</v>
      </c>
      <c r="E184" s="194">
        <v>1938.86</v>
      </c>
      <c r="F184" s="45">
        <f t="shared" si="26"/>
        <v>178.46485212764975</v>
      </c>
    </row>
    <row r="185" spans="1:6" ht="12.75" customHeight="1" x14ac:dyDescent="0.25">
      <c r="A185" s="63">
        <v>3237</v>
      </c>
      <c r="B185" s="64" t="s">
        <v>371</v>
      </c>
      <c r="C185" s="247" t="s">
        <v>372</v>
      </c>
      <c r="D185" s="194">
        <v>671.88</v>
      </c>
      <c r="E185" s="194">
        <v>215.72</v>
      </c>
      <c r="F185" s="45">
        <f t="shared" si="26"/>
        <v>32.106923855450376</v>
      </c>
    </row>
    <row r="186" spans="1:6" ht="12.75" customHeight="1" x14ac:dyDescent="0.25">
      <c r="A186" s="63">
        <v>3238</v>
      </c>
      <c r="B186" s="64" t="s">
        <v>373</v>
      </c>
      <c r="C186" s="247" t="s">
        <v>374</v>
      </c>
      <c r="D186" s="194">
        <v>2284.0100000000002</v>
      </c>
      <c r="E186" s="194">
        <v>3844.17</v>
      </c>
      <c r="F186" s="45">
        <f t="shared" si="26"/>
        <v>168.30793210187346</v>
      </c>
    </row>
    <row r="187" spans="1:6" ht="12.75" customHeight="1" x14ac:dyDescent="0.25">
      <c r="A187" s="63">
        <v>3239</v>
      </c>
      <c r="B187" s="64" t="s">
        <v>375</v>
      </c>
      <c r="C187" s="247" t="s">
        <v>376</v>
      </c>
      <c r="D187" s="194">
        <v>3657.14</v>
      </c>
      <c r="E187" s="194">
        <v>2411.1</v>
      </c>
      <c r="F187" s="45">
        <f t="shared" si="26"/>
        <v>65.928567131693072</v>
      </c>
    </row>
    <row r="188" spans="1:6" ht="12.75" customHeight="1" x14ac:dyDescent="0.25">
      <c r="A188" s="63">
        <v>324</v>
      </c>
      <c r="B188" s="64" t="s">
        <v>377</v>
      </c>
      <c r="C188" s="247" t="s">
        <v>378</v>
      </c>
      <c r="D188" s="194">
        <v>12833.48</v>
      </c>
      <c r="E188" s="194">
        <v>27830.080000000002</v>
      </c>
      <c r="F188" s="45">
        <f t="shared" si="26"/>
        <v>216.85528788761897</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7231.66</v>
      </c>
      <c r="E194" s="60">
        <f t="shared" si="36"/>
        <v>8776.0400000000009</v>
      </c>
      <c r="F194" s="45">
        <f t="shared" si="26"/>
        <v>121.35581595373677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30.06</v>
      </c>
      <c r="E197" s="194">
        <v>400</v>
      </c>
      <c r="F197" s="45">
        <f t="shared" si="26"/>
        <v>1330.671989354624</v>
      </c>
    </row>
    <row r="198" spans="1:6" ht="12.75" customHeight="1" x14ac:dyDescent="0.25">
      <c r="A198" s="63">
        <v>3294</v>
      </c>
      <c r="B198" s="64" t="s">
        <v>397</v>
      </c>
      <c r="C198" s="247" t="s">
        <v>398</v>
      </c>
      <c r="D198" s="194">
        <v>188.09</v>
      </c>
      <c r="E198" s="194">
        <v>370</v>
      </c>
      <c r="F198" s="45">
        <f t="shared" si="26"/>
        <v>196.71433888032323</v>
      </c>
    </row>
    <row r="199" spans="1:6" ht="12.75" customHeight="1" x14ac:dyDescent="0.25">
      <c r="A199" s="63">
        <v>3295</v>
      </c>
      <c r="B199" s="64" t="s">
        <v>399</v>
      </c>
      <c r="C199" s="247" t="s">
        <v>400</v>
      </c>
      <c r="D199" s="194">
        <v>3899.24</v>
      </c>
      <c r="E199" s="194">
        <v>4977.67</v>
      </c>
      <c r="F199" s="45">
        <f t="shared" si="26"/>
        <v>127.65744093720828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3114.27</v>
      </c>
      <c r="E201" s="194">
        <v>3028.37</v>
      </c>
      <c r="F201" s="45">
        <f t="shared" si="26"/>
        <v>97.24172920138588</v>
      </c>
    </row>
    <row r="202" spans="1:6" ht="12.75" customHeight="1" x14ac:dyDescent="0.25">
      <c r="A202" s="63">
        <v>34</v>
      </c>
      <c r="B202" s="183" t="s">
        <v>405</v>
      </c>
      <c r="C202" s="247" t="s">
        <v>406</v>
      </c>
      <c r="D202" s="60">
        <f t="shared" ref="D202:E202" si="37">D203+D208+D216</f>
        <v>1162.3600000000001</v>
      </c>
      <c r="E202" s="60">
        <f t="shared" si="37"/>
        <v>523.19000000000005</v>
      </c>
      <c r="F202" s="45">
        <f t="shared" si="26"/>
        <v>45.01101207887401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1162.3600000000001</v>
      </c>
      <c r="E216" s="60">
        <f t="shared" si="40"/>
        <v>523.19000000000005</v>
      </c>
      <c r="F216" s="45">
        <f t="shared" si="26"/>
        <v>45.01101207887401</v>
      </c>
    </row>
    <row r="217" spans="1:6" ht="12.75" customHeight="1" x14ac:dyDescent="0.25">
      <c r="A217" s="63">
        <v>3431</v>
      </c>
      <c r="B217" s="182" t="s">
        <v>435</v>
      </c>
      <c r="C217" s="247" t="s">
        <v>436</v>
      </c>
      <c r="D217" s="194">
        <v>1160.1300000000001</v>
      </c>
      <c r="E217" s="194">
        <v>522.22</v>
      </c>
      <c r="F217" s="45">
        <f t="shared" si="26"/>
        <v>45.013920853697428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2.23</v>
      </c>
      <c r="E219" s="194">
        <v>0.97</v>
      </c>
      <c r="F219" s="45">
        <f t="shared" si="26"/>
        <v>43.497757847533627</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15113.42</v>
      </c>
      <c r="E262" s="60">
        <f t="shared" si="55"/>
        <v>14806.34</v>
      </c>
      <c r="F262" s="45">
        <f t="shared" ref="F262:F268" si="56">IF(D262&lt;&gt;0,IF(E262/D262&gt;=100,"&gt;&gt;100",E262/D262*100),"-")</f>
        <v>97.968163393857907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15113.42</v>
      </c>
      <c r="E269" s="60">
        <f t="shared" si="58"/>
        <v>14806.34</v>
      </c>
      <c r="F269" s="45">
        <f t="shared" ref="F269:F272" si="59">IF(D269&lt;&gt;0,IF(E269/D269&gt;=100,"&gt;&gt;100",E269/D269*100),"-")</f>
        <v>97.968163393857907</v>
      </c>
    </row>
    <row r="270" spans="1:6" ht="12.75" customHeight="1" x14ac:dyDescent="0.25">
      <c r="A270" s="63">
        <v>3721</v>
      </c>
      <c r="B270" s="65" t="s">
        <v>532</v>
      </c>
      <c r="C270" s="247" t="s">
        <v>533</v>
      </c>
      <c r="D270" s="194">
        <v>1554.81</v>
      </c>
      <c r="E270" s="194">
        <v>1643.75</v>
      </c>
      <c r="F270" s="45">
        <f t="shared" si="59"/>
        <v>105.72031309291812</v>
      </c>
    </row>
    <row r="271" spans="1:6" ht="12.75" customHeight="1" x14ac:dyDescent="0.25">
      <c r="A271" s="63">
        <v>3722</v>
      </c>
      <c r="B271" s="65" t="s">
        <v>534</v>
      </c>
      <c r="C271" s="247" t="s">
        <v>535</v>
      </c>
      <c r="D271" s="194">
        <v>13558.61</v>
      </c>
      <c r="E271" s="194">
        <v>13162.59</v>
      </c>
      <c r="F271" s="45">
        <f t="shared" si="59"/>
        <v>97.079199121443864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810.08</v>
      </c>
      <c r="E273" s="60">
        <f t="shared" si="60"/>
        <v>784.06</v>
      </c>
      <c r="F273" s="45">
        <f t="shared" ref="F273:F277" si="61">IF(D273&lt;&gt;0,IF(E273/D273&gt;=100,"&gt;&gt;100",E273/D273*100),"-")</f>
        <v>96.787971558364589</v>
      </c>
    </row>
    <row r="274" spans="1:6" ht="12.75" customHeight="1" x14ac:dyDescent="0.25">
      <c r="A274" s="63">
        <v>381</v>
      </c>
      <c r="B274" s="64" t="s">
        <v>540</v>
      </c>
      <c r="C274" s="247" t="s">
        <v>541</v>
      </c>
      <c r="D274" s="60">
        <f t="shared" ref="D274:E274" si="62">SUM(D275:D277)</f>
        <v>810.08</v>
      </c>
      <c r="E274" s="60">
        <f t="shared" si="62"/>
        <v>784.06</v>
      </c>
      <c r="F274" s="45">
        <f t="shared" si="61"/>
        <v>96.787971558364589</v>
      </c>
    </row>
    <row r="275" spans="1:6" ht="12.75" customHeight="1" x14ac:dyDescent="0.25">
      <c r="A275" s="63">
        <v>3811</v>
      </c>
      <c r="B275" s="64" t="s">
        <v>542</v>
      </c>
      <c r="C275" s="247" t="s">
        <v>543</v>
      </c>
      <c r="D275" s="194">
        <v>242</v>
      </c>
      <c r="E275" s="194">
        <v>198</v>
      </c>
      <c r="F275" s="45">
        <f t="shared" si="61"/>
        <v>81.818181818181827</v>
      </c>
    </row>
    <row r="276" spans="1:6" ht="12.75" customHeight="1" x14ac:dyDescent="0.25">
      <c r="A276" s="63">
        <v>3812</v>
      </c>
      <c r="B276" s="64" t="s">
        <v>544</v>
      </c>
      <c r="C276" s="247" t="s">
        <v>545</v>
      </c>
      <c r="D276" s="194">
        <v>568.08000000000004</v>
      </c>
      <c r="E276" s="194">
        <v>586.05999999999995</v>
      </c>
      <c r="F276" s="45">
        <f t="shared" si="61"/>
        <v>103.16504717645401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1406039.7000000002</v>
      </c>
      <c r="E299" s="60">
        <f>E152-E297+E298</f>
        <v>1616425.8200000003</v>
      </c>
      <c r="F299" s="45">
        <f t="shared" si="68"/>
        <v>114.96302842658</v>
      </c>
    </row>
    <row r="300" spans="1:6" ht="12.75" customHeight="1" x14ac:dyDescent="0.25">
      <c r="A300" s="63" t="s">
        <v>581</v>
      </c>
      <c r="B300" s="64" t="s">
        <v>592</v>
      </c>
      <c r="C300" s="247" t="s">
        <v>593</v>
      </c>
      <c r="D300" s="60">
        <f>IF(D6&gt;=D299,D6-D299,0)</f>
        <v>17684.810000000056</v>
      </c>
      <c r="E300" s="60">
        <f>IF(E6&gt;=E299,E6-E299,0)</f>
        <v>0</v>
      </c>
      <c r="F300" s="45">
        <f t="shared" si="68"/>
        <v>0</v>
      </c>
    </row>
    <row r="301" spans="1:6" ht="12.75" customHeight="1" x14ac:dyDescent="0.25">
      <c r="A301" s="63" t="s">
        <v>581</v>
      </c>
      <c r="B301" s="64" t="s">
        <v>594</v>
      </c>
      <c r="C301" s="247" t="s">
        <v>595</v>
      </c>
      <c r="D301" s="60">
        <f>IF(D299&gt;=D6,D299-D6,0)</f>
        <v>0</v>
      </c>
      <c r="E301" s="60">
        <f>IF(E299&gt;=E6,E299-E6,0)</f>
        <v>94530.460000000196</v>
      </c>
      <c r="F301" s="45" t="str">
        <f t="shared" si="68"/>
        <v>-</v>
      </c>
    </row>
    <row r="302" spans="1:6" ht="12.75" customHeight="1" x14ac:dyDescent="0.25">
      <c r="A302" s="63">
        <v>92211</v>
      </c>
      <c r="B302" s="64" t="s">
        <v>596</v>
      </c>
      <c r="C302" s="247" t="s">
        <v>597</v>
      </c>
      <c r="D302" s="194">
        <v>6164.36</v>
      </c>
      <c r="E302" s="194">
        <v>0</v>
      </c>
      <c r="F302" s="45">
        <f t="shared" si="68"/>
        <v>0</v>
      </c>
    </row>
    <row r="303" spans="1:6" ht="12.75" customHeight="1" x14ac:dyDescent="0.25">
      <c r="A303" s="63">
        <v>92221</v>
      </c>
      <c r="B303" s="64" t="s">
        <v>598</v>
      </c>
      <c r="C303" s="247" t="s">
        <v>599</v>
      </c>
      <c r="D303" s="194">
        <v>0</v>
      </c>
      <c r="E303" s="194">
        <v>28833.200000000001</v>
      </c>
      <c r="F303" s="45" t="str">
        <f t="shared" si="68"/>
        <v>-</v>
      </c>
    </row>
    <row r="304" spans="1:6" ht="12.75" customHeight="1" x14ac:dyDescent="0.25">
      <c r="A304" s="63">
        <v>96</v>
      </c>
      <c r="B304" s="220" t="s">
        <v>600</v>
      </c>
      <c r="C304" s="247" t="s">
        <v>601</v>
      </c>
      <c r="D304" s="194">
        <v>4584.8100000000004</v>
      </c>
      <c r="E304" s="194">
        <v>134028.79999999999</v>
      </c>
      <c r="F304" s="45">
        <f t="shared" si="68"/>
        <v>2923.3228857902504</v>
      </c>
    </row>
    <row r="305" spans="1:6" ht="12" x14ac:dyDescent="0.25">
      <c r="A305" s="63">
        <v>9661</v>
      </c>
      <c r="B305" s="220" t="s">
        <v>602</v>
      </c>
      <c r="C305" s="247" t="s">
        <v>603</v>
      </c>
      <c r="D305" s="194">
        <v>617.79999999999995</v>
      </c>
      <c r="E305" s="194">
        <v>1330.8</v>
      </c>
      <c r="F305" s="45">
        <f t="shared" si="68"/>
        <v>215.40951764325027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23170.400000000001</v>
      </c>
      <c r="E360" s="60">
        <f t="shared" si="86"/>
        <v>17356.310000000001</v>
      </c>
      <c r="F360" s="45">
        <f t="shared" si="72"/>
        <v>74.907252356454791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23170.400000000001</v>
      </c>
      <c r="E373" s="60">
        <f t="shared" si="90"/>
        <v>17356.310000000001</v>
      </c>
      <c r="F373" s="45">
        <f t="shared" si="72"/>
        <v>74.907252356454791</v>
      </c>
    </row>
    <row r="374" spans="1:6" ht="12.75" customHeight="1" x14ac:dyDescent="0.25">
      <c r="A374" s="63">
        <v>421</v>
      </c>
      <c r="B374" s="64" t="s">
        <v>731</v>
      </c>
      <c r="C374" s="247" t="s">
        <v>732</v>
      </c>
      <c r="D374" s="60">
        <f t="shared" ref="D374:E374" si="91">SUM(D375:D378)</f>
        <v>19058</v>
      </c>
      <c r="E374" s="60">
        <f t="shared" si="91"/>
        <v>2653.2</v>
      </c>
      <c r="F374" s="45">
        <f t="shared" si="72"/>
        <v>13.921712666596703</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19058</v>
      </c>
      <c r="E376" s="194">
        <v>2653.2</v>
      </c>
      <c r="F376" s="45">
        <f t="shared" si="72"/>
        <v>13.921712666596703</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2545.63</v>
      </c>
      <c r="E379" s="60">
        <f t="shared" si="92"/>
        <v>13288.43</v>
      </c>
      <c r="F379" s="45">
        <f t="shared" si="72"/>
        <v>522.00948291778457</v>
      </c>
    </row>
    <row r="380" spans="1:6" ht="12.75" customHeight="1" x14ac:dyDescent="0.25">
      <c r="A380" s="63">
        <v>4221</v>
      </c>
      <c r="B380" s="64" t="s">
        <v>647</v>
      </c>
      <c r="C380" s="247" t="s">
        <v>739</v>
      </c>
      <c r="D380" s="194">
        <v>349.38</v>
      </c>
      <c r="E380" s="194">
        <v>10243.58</v>
      </c>
      <c r="F380" s="45">
        <f t="shared" si="72"/>
        <v>2931.9308489323944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3044.85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715</v>
      </c>
      <c r="E385" s="194"/>
      <c r="F385" s="45">
        <f t="shared" si="72"/>
        <v>0</v>
      </c>
    </row>
    <row r="386" spans="1:6" ht="12.75" customHeight="1" x14ac:dyDescent="0.25">
      <c r="A386" s="63">
        <v>4227</v>
      </c>
      <c r="B386" s="183" t="s">
        <v>659</v>
      </c>
      <c r="C386" s="247" t="s">
        <v>746</v>
      </c>
      <c r="D386" s="194">
        <v>1481.25</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1566.77</v>
      </c>
      <c r="E393" s="60">
        <f t="shared" si="94"/>
        <v>1289.68</v>
      </c>
      <c r="F393" s="45">
        <f t="shared" si="72"/>
        <v>82.314570741078782</v>
      </c>
    </row>
    <row r="394" spans="1:6" ht="12.75" customHeight="1" x14ac:dyDescent="0.25">
      <c r="A394" s="63">
        <v>4241</v>
      </c>
      <c r="B394" s="64" t="s">
        <v>756</v>
      </c>
      <c r="C394" s="247" t="s">
        <v>757</v>
      </c>
      <c r="D394" s="194">
        <v>1566.77</v>
      </c>
      <c r="E394" s="194">
        <v>1289.68</v>
      </c>
      <c r="F394" s="45">
        <f t="shared" si="72"/>
        <v>82.314570741078782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125</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v>125</v>
      </c>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23170.400000000001</v>
      </c>
      <c r="E418" s="60">
        <f t="shared" si="102"/>
        <v>17356.310000000001</v>
      </c>
      <c r="F418" s="45">
        <f t="shared" si="72"/>
        <v>74.907252356454791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1423724.5100000002</v>
      </c>
      <c r="E422" s="60">
        <f>E6+E308</f>
        <v>1521895.36</v>
      </c>
      <c r="F422" s="45">
        <f t="shared" si="72"/>
        <v>106.89535435475503</v>
      </c>
    </row>
    <row r="423" spans="1:6" ht="12.75" customHeight="1" x14ac:dyDescent="0.25">
      <c r="A423" s="63" t="s">
        <v>581</v>
      </c>
      <c r="B423" s="64" t="s">
        <v>804</v>
      </c>
      <c r="C423" s="247" t="s">
        <v>805</v>
      </c>
      <c r="D423" s="60">
        <f t="shared" ref="D423:E423" si="103">D299+D360</f>
        <v>1429210.1</v>
      </c>
      <c r="E423" s="60">
        <f t="shared" si="103"/>
        <v>1633782.1300000004</v>
      </c>
      <c r="F423" s="45">
        <f t="shared" si="72"/>
        <v>114.31364289966885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5485.589999999851</v>
      </c>
      <c r="E425" s="60">
        <f t="shared" si="105"/>
        <v>111886.77000000025</v>
      </c>
      <c r="F425" s="45">
        <f t="shared" si="72"/>
        <v>2039.6487889179341</v>
      </c>
    </row>
    <row r="426" spans="1:6" ht="12.75" customHeight="1" x14ac:dyDescent="0.25">
      <c r="A426" s="251" t="s">
        <v>810</v>
      </c>
      <c r="B426" s="183" t="s">
        <v>811</v>
      </c>
      <c r="C426" s="252" t="s">
        <v>812</v>
      </c>
      <c r="D426" s="60">
        <f t="shared" ref="D426:E426" si="106">IF(D302-D303+D419-D420&gt;=0,D302-D303+D419-D420,0)</f>
        <v>6164.36</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28833.200000000001</v>
      </c>
      <c r="F427" s="45" t="str">
        <f t="shared" si="72"/>
        <v>-</v>
      </c>
    </row>
    <row r="428" spans="1:6" ht="22.8" x14ac:dyDescent="0.25">
      <c r="A428" s="249" t="s">
        <v>815</v>
      </c>
      <c r="B428" s="243" t="s">
        <v>816</v>
      </c>
      <c r="C428" s="250" t="s">
        <v>817</v>
      </c>
      <c r="D428" s="81">
        <f t="shared" ref="D428:E428" si="108">D304+D421</f>
        <v>4584.8100000000004</v>
      </c>
      <c r="E428" s="81">
        <f t="shared" si="108"/>
        <v>134028.79999999999</v>
      </c>
      <c r="F428" s="61">
        <f t="shared" si="72"/>
        <v>2923.3228857902504</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1423724.5100000002</v>
      </c>
      <c r="E643" s="60">
        <f>E422+E430</f>
        <v>1521895.36</v>
      </c>
      <c r="F643" s="45">
        <f t="shared" si="109"/>
        <v>106.89535435475503</v>
      </c>
    </row>
    <row r="644" spans="1:6" ht="12.75" customHeight="1" x14ac:dyDescent="0.25">
      <c r="A644" s="63" t="s">
        <v>581</v>
      </c>
      <c r="B644" s="64" t="s">
        <v>1237</v>
      </c>
      <c r="C644" s="247" t="s">
        <v>1238</v>
      </c>
      <c r="D644" s="60">
        <f>D423+D535</f>
        <v>1429210.1</v>
      </c>
      <c r="E644" s="60">
        <f>E423+E535</f>
        <v>1633782.1300000004</v>
      </c>
      <c r="F644" s="45">
        <f t="shared" si="109"/>
        <v>114.31364289966885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5485.589999999851</v>
      </c>
      <c r="E646" s="60">
        <f t="shared" si="164"/>
        <v>111886.77000000025</v>
      </c>
      <c r="F646" s="45">
        <f t="shared" si="109"/>
        <v>2039.6487889179341</v>
      </c>
    </row>
    <row r="647" spans="1:6" ht="22.8" x14ac:dyDescent="0.25">
      <c r="A647" s="251" t="s">
        <v>1243</v>
      </c>
      <c r="B647" s="64" t="s">
        <v>1244</v>
      </c>
      <c r="C647" s="252" t="s">
        <v>1243</v>
      </c>
      <c r="D647" s="60">
        <f>IF(D426-D427+D641-D642&gt;=0,D426-D427+D641-D642,0)</f>
        <v>6164.36</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28833.200000000001</v>
      </c>
      <c r="F648" s="45" t="str">
        <f t="shared" si="109"/>
        <v>-</v>
      </c>
    </row>
    <row r="649" spans="1:6" ht="22.8" x14ac:dyDescent="0.25">
      <c r="A649" s="63" t="s">
        <v>581</v>
      </c>
      <c r="B649" s="64" t="s">
        <v>1247</v>
      </c>
      <c r="C649" s="247" t="s">
        <v>1248</v>
      </c>
      <c r="D649" s="60">
        <f t="shared" ref="D649:E649" si="165">IF(D645+D647-D646-D648&gt;=0,D645+D647-D646-D648,0)</f>
        <v>678.77000000014868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140719.97000000026</v>
      </c>
      <c r="F650" s="45" t="str">
        <f t="shared" si="109"/>
        <v>-</v>
      </c>
    </row>
    <row r="651" spans="1:6" ht="22.8" x14ac:dyDescent="0.25">
      <c r="A651" s="249" t="s">
        <v>1251</v>
      </c>
      <c r="B651" s="184" t="s">
        <v>1252</v>
      </c>
      <c r="C651" s="250" t="s">
        <v>1251</v>
      </c>
      <c r="D651" s="196">
        <v>84786.1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23266.37</v>
      </c>
      <c r="E653" s="194">
        <v>27997.54</v>
      </c>
      <c r="F653" s="45">
        <f t="shared" ref="F653:F740" si="167">IF(D653&lt;&gt;0,IF(E653/D653&gt;=100,"&gt;&gt;100",E653/D653*100),"-")</f>
        <v>120.33480083055501</v>
      </c>
    </row>
    <row r="654" spans="1:6" ht="12.75" customHeight="1" x14ac:dyDescent="0.25">
      <c r="A654" s="63" t="s">
        <v>1256</v>
      </c>
      <c r="B654" s="64" t="s">
        <v>1257</v>
      </c>
      <c r="C654" s="247" t="s">
        <v>1256</v>
      </c>
      <c r="D654" s="194">
        <v>424728.68</v>
      </c>
      <c r="E654" s="194">
        <v>358056.7</v>
      </c>
      <c r="F654" s="45">
        <f t="shared" si="167"/>
        <v>84.30245398073896</v>
      </c>
    </row>
    <row r="655" spans="1:6" ht="12.75" customHeight="1" x14ac:dyDescent="0.25">
      <c r="A655" s="63" t="s">
        <v>1258</v>
      </c>
      <c r="B655" s="64" t="s">
        <v>1259</v>
      </c>
      <c r="C655" s="247" t="s">
        <v>1258</v>
      </c>
      <c r="D655" s="194">
        <v>419997.51</v>
      </c>
      <c r="E655" s="194">
        <v>386054.24</v>
      </c>
      <c r="F655" s="45">
        <f t="shared" si="167"/>
        <v>91.91822113421577</v>
      </c>
    </row>
    <row r="656" spans="1:6" ht="22.8" x14ac:dyDescent="0.25">
      <c r="A656" s="63">
        <v>11</v>
      </c>
      <c r="B656" s="64" t="s">
        <v>1260</v>
      </c>
      <c r="C656" s="247" t="s">
        <v>1261</v>
      </c>
      <c r="D656" s="60">
        <f t="shared" ref="D656:E656" si="168">+D653+D654-D655</f>
        <v>27997.539999999979</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54</v>
      </c>
      <c r="E658" s="253">
        <v>54</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42</v>
      </c>
      <c r="E660" s="253">
        <v>43</v>
      </c>
      <c r="F660" s="45">
        <f t="shared" si="167"/>
        <v>102.38095238095238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1083691.02</v>
      </c>
      <c r="E683" s="192">
        <v>1157318.6399999999</v>
      </c>
      <c r="F683" s="71">
        <f t="shared" si="167"/>
        <v>106.79415245131403</v>
      </c>
    </row>
    <row r="684" spans="1:6" ht="22.8" x14ac:dyDescent="0.25">
      <c r="A684" s="70">
        <v>63613</v>
      </c>
      <c r="B684" s="182" t="s">
        <v>1317</v>
      </c>
      <c r="C684" s="278" t="s">
        <v>1318</v>
      </c>
      <c r="D684" s="192">
        <v>121879.76</v>
      </c>
      <c r="E684" s="192">
        <v>124008.88</v>
      </c>
      <c r="F684" s="71">
        <f t="shared" si="167"/>
        <v>101.74690202868794</v>
      </c>
    </row>
    <row r="685" spans="1:6" ht="22.8" x14ac:dyDescent="0.25">
      <c r="A685" s="63">
        <v>63622</v>
      </c>
      <c r="B685" s="244" t="s">
        <v>1319</v>
      </c>
      <c r="C685" s="247" t="s">
        <v>1320</v>
      </c>
      <c r="D685" s="194">
        <v>1397.66</v>
      </c>
      <c r="E685" s="194">
        <v>798.85</v>
      </c>
      <c r="F685" s="45">
        <f t="shared" si="167"/>
        <v>57.156246869768033</v>
      </c>
    </row>
    <row r="686" spans="1:6" ht="22.8" x14ac:dyDescent="0.25">
      <c r="A686" s="63">
        <v>63623</v>
      </c>
      <c r="B686" s="244" t="s">
        <v>1321</v>
      </c>
      <c r="C686" s="247" t="s">
        <v>1322</v>
      </c>
      <c r="D686" s="194">
        <v>5443.75</v>
      </c>
      <c r="E686" s="194">
        <v>12163.89</v>
      </c>
      <c r="F686" s="45">
        <f t="shared" si="167"/>
        <v>223.4468886337543</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37750</v>
      </c>
      <c r="E702" s="192">
        <v>26225.51</v>
      </c>
      <c r="F702" s="71">
        <f t="shared" si="167"/>
        <v>69.471549668874161</v>
      </c>
    </row>
    <row r="703" spans="1:6" ht="12.75" customHeight="1" x14ac:dyDescent="0.25">
      <c r="A703" s="70">
        <v>63812</v>
      </c>
      <c r="B703" s="182" t="s">
        <v>1340</v>
      </c>
      <c r="C703" s="278" t="s">
        <v>1341</v>
      </c>
      <c r="D703" s="192">
        <v>32462.3</v>
      </c>
      <c r="E703" s="192"/>
      <c r="F703" s="71">
        <f t="shared" si="167"/>
        <v>0</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38357.040000000001</v>
      </c>
      <c r="E724" s="192">
        <v>43297.3</v>
      </c>
      <c r="F724" s="71">
        <f t="shared" si="167"/>
        <v>112.87966954697235</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2299.89</v>
      </c>
      <c r="E732" s="192">
        <v>3079.95</v>
      </c>
      <c r="F732" s="71">
        <f t="shared" si="167"/>
        <v>133.91727430442327</v>
      </c>
    </row>
    <row r="733" spans="1:6" ht="12.75" customHeight="1" x14ac:dyDescent="0.25">
      <c r="A733" s="70">
        <v>31215</v>
      </c>
      <c r="B733" s="65" t="s">
        <v>1395</v>
      </c>
      <c r="C733" s="278" t="s">
        <v>1396</v>
      </c>
      <c r="D733" s="192">
        <v>0</v>
      </c>
      <c r="E733" s="192">
        <v>882.88</v>
      </c>
      <c r="F733" s="71" t="str">
        <f t="shared" si="167"/>
        <v>-</v>
      </c>
    </row>
    <row r="734" spans="1:6" ht="12.75" customHeight="1" x14ac:dyDescent="0.25">
      <c r="A734" s="70">
        <v>32121</v>
      </c>
      <c r="B734" s="65" t="s">
        <v>1397</v>
      </c>
      <c r="C734" s="278" t="s">
        <v>1398</v>
      </c>
      <c r="D734" s="192">
        <v>32970.74</v>
      </c>
      <c r="E734" s="192">
        <v>34084.61</v>
      </c>
      <c r="F734" s="71">
        <f t="shared" si="167"/>
        <v>103.37835911477875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109.5</v>
      </c>
      <c r="E736" s="194">
        <v>130.59</v>
      </c>
      <c r="F736" s="45">
        <f t="shared" si="167"/>
        <v>119.26027397260275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153.13</v>
      </c>
      <c r="E738" s="194">
        <v>90.72</v>
      </c>
      <c r="F738" s="45">
        <f t="shared" si="167"/>
        <v>59.243779794945475</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3489.74</v>
      </c>
      <c r="E744" s="192">
        <v>4656</v>
      </c>
      <c r="F744" s="71">
        <f t="shared" si="170"/>
        <v>133.41968169548448</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1554.81</v>
      </c>
      <c r="E850" s="194">
        <v>1643.75</v>
      </c>
      <c r="F850" s="45">
        <f t="shared" si="169"/>
        <v>105.72031309291812</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13558.61</v>
      </c>
      <c r="E855" s="194">
        <v>13162.59</v>
      </c>
      <c r="F855" s="45">
        <f t="shared" si="169"/>
        <v>97.079199121443864</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3" zoomScaleNormal="100" workbookViewId="0">
      <selection activeCell="M278" sqref="M27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1535703.4000000001</v>
      </c>
      <c r="E6" s="180">
        <f t="shared" si="0"/>
        <v>1561174.2200000002</v>
      </c>
      <c r="F6" s="181">
        <f t="shared" ref="F6:F298" si="1">IF(D6&gt;0,IF(E6/D6&gt;=100,"&gt;&gt;100",E6/D6*100),"-")</f>
        <v>101.65857677986519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1418093.9500000002</v>
      </c>
      <c r="E7" s="79">
        <f t="shared" si="2"/>
        <v>1393257.1700000002</v>
      </c>
      <c r="F7" s="71">
        <f t="shared" si="1"/>
        <v>98.248580074684043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1418093.9500000002</v>
      </c>
      <c r="E12" s="79">
        <f t="shared" si="3"/>
        <v>1393257.1700000002</v>
      </c>
      <c r="F12" s="71">
        <f t="shared" si="1"/>
        <v>98.248580074684043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1371471.7900000003</v>
      </c>
      <c r="E13" s="79">
        <f t="shared" si="4"/>
        <v>1350908.2100000002</v>
      </c>
      <c r="F13" s="71">
        <f t="shared" si="1"/>
        <v>98.500619542455183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1854389.85</v>
      </c>
      <c r="E15" s="192">
        <v>1857043.05</v>
      </c>
      <c r="F15" s="71">
        <f t="shared" si="1"/>
        <v>100.14307671064959</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742.35</v>
      </c>
      <c r="E17" s="192">
        <v>742.35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483660.41</v>
      </c>
      <c r="E18" s="192">
        <v>506877.19</v>
      </c>
      <c r="F18" s="71">
        <f t="shared" si="1"/>
        <v>104.80022336333047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44927.420000000013</v>
      </c>
      <c r="E19" s="79">
        <f t="shared" si="5"/>
        <v>40174.989999999991</v>
      </c>
      <c r="F19" s="71">
        <f t="shared" si="1"/>
        <v>89.421983278808298</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190559.58</v>
      </c>
      <c r="E20" s="192">
        <v>197968.98</v>
      </c>
      <c r="F20" s="71">
        <f t="shared" si="1"/>
        <v>103.88823275114272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14619.4</v>
      </c>
      <c r="E21" s="192">
        <v>14619.4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19560.82</v>
      </c>
      <c r="E22" s="192">
        <v>22605.67</v>
      </c>
      <c r="F22" s="71">
        <f t="shared" si="1"/>
        <v>115.56606522630442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5656.95</v>
      </c>
      <c r="E24" s="192">
        <v>5656.95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15252.95</v>
      </c>
      <c r="E25" s="192">
        <v>14682.86</v>
      </c>
      <c r="F25" s="71">
        <f t="shared" si="1"/>
        <v>96.262427923778688</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35951.39</v>
      </c>
      <c r="E26" s="192">
        <v>35951.39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236673.67</v>
      </c>
      <c r="E28" s="192">
        <v>251310.26</v>
      </c>
      <c r="F28" s="71">
        <f t="shared" si="1"/>
        <v>106.18429164511625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1557.2000000000044</v>
      </c>
      <c r="E35" s="79">
        <f t="shared" si="7"/>
        <v>1924.4499999999971</v>
      </c>
      <c r="F35" s="71">
        <f t="shared" si="1"/>
        <v>123.58399691754379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53334.41</v>
      </c>
      <c r="E36" s="192">
        <v>54624.09</v>
      </c>
      <c r="F36" s="71">
        <f t="shared" si="1"/>
        <v>102.41810118458233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51777.21</v>
      </c>
      <c r="E40" s="192">
        <v>52699.64</v>
      </c>
      <c r="F40" s="71">
        <f t="shared" si="1"/>
        <v>101.78153670311707</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137.54</v>
      </c>
      <c r="E45" s="79">
        <f t="shared" si="9"/>
        <v>249.51999999999995</v>
      </c>
      <c r="F45" s="71">
        <f t="shared" si="1"/>
        <v>181.41631525374433</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125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137.54</v>
      </c>
      <c r="E48" s="192">
        <v>137.54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13.02</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34887.69</v>
      </c>
      <c r="E54" s="192">
        <v>37144.19</v>
      </c>
      <c r="F54" s="71">
        <f t="shared" si="1"/>
        <v>106.46789741596534</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34887.69</v>
      </c>
      <c r="E55" s="192">
        <v>37144.19</v>
      </c>
      <c r="F55" s="71">
        <f t="shared" si="1"/>
        <v>106.46789741596534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117609.45000000001</v>
      </c>
      <c r="E69" s="79">
        <f>E70+E82+E88+E119+E135+E147+E165+E171</f>
        <v>167917.05000000002</v>
      </c>
      <c r="F69" s="71">
        <f t="shared" si="1"/>
        <v>142.77513414100653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27997.54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27997.54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27997.54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241</v>
      </c>
      <c r="E82" s="79">
        <f>SUM(E83:E85)-E86+E87</f>
        <v>11323.66</v>
      </c>
      <c r="F82" s="71">
        <f t="shared" si="1"/>
        <v>4698.6141078838173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9682.64</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241</v>
      </c>
      <c r="E87" s="192">
        <v>1641.02</v>
      </c>
      <c r="F87" s="71">
        <f t="shared" si="1"/>
        <v>680.92116182572613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4584.8100000000004</v>
      </c>
      <c r="E147" s="79">
        <f t="shared" si="24"/>
        <v>156593.39000000001</v>
      </c>
      <c r="F147" s="71">
        <f t="shared" si="1"/>
        <v>3415.4826481359096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130705.24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101523.24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29182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4410.7</v>
      </c>
      <c r="E160" s="192">
        <v>2396.37</v>
      </c>
      <c r="F160" s="71">
        <f t="shared" si="1"/>
        <v>54.330831840750903</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617.79999999999995</v>
      </c>
      <c r="E161" s="192">
        <v>1330.8</v>
      </c>
      <c r="F161" s="71">
        <f t="shared" si="1"/>
        <v>215.40951764325027</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22564.59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443.69</v>
      </c>
      <c r="E164" s="192">
        <v>403.61</v>
      </c>
      <c r="F164" s="71">
        <f t="shared" si="1"/>
        <v>90.966665915391374</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84786.1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84786.1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1535703.4</v>
      </c>
      <c r="E176" s="79">
        <f>E177+E251</f>
        <v>1561174.22</v>
      </c>
      <c r="F176" s="71">
        <f t="shared" si="1"/>
        <v>101.65857677986519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112345.87</v>
      </c>
      <c r="E177" s="79">
        <f>E178+E197+E203+E219+E247+E248</f>
        <v>174608.22</v>
      </c>
      <c r="F177" s="71">
        <f t="shared" si="1"/>
        <v>155.42023930207671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112345.87</v>
      </c>
      <c r="E178" s="79">
        <f>SUM(E179:E181)+E185+E186+SUM(E194:E196)</f>
        <v>113551.64</v>
      </c>
      <c r="F178" s="71">
        <f t="shared" si="1"/>
        <v>101.07326597764566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99544.84</v>
      </c>
      <c r="E179" s="192">
        <v>102352.42</v>
      </c>
      <c r="F179" s="71">
        <f t="shared" si="1"/>
        <v>102.82041741189197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12378.36</v>
      </c>
      <c r="E180" s="192">
        <v>11199.22</v>
      </c>
      <c r="F180" s="71">
        <f t="shared" si="1"/>
        <v>90.474182363414855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123.75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123.75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298.92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61056.58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1423357.53</v>
      </c>
      <c r="E251" s="79">
        <f>+E252+E255-E264+E274+E291</f>
        <v>1386566</v>
      </c>
      <c r="F251" s="71">
        <f t="shared" si="1"/>
        <v>97.415158930588575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1418093.95</v>
      </c>
      <c r="E252" s="79">
        <f>E253-E254</f>
        <v>1393257.17</v>
      </c>
      <c r="F252" s="71">
        <f t="shared" si="1"/>
        <v>98.248580074684043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1418093.95</v>
      </c>
      <c r="E253" s="192">
        <v>1393257.17</v>
      </c>
      <c r="F253" s="71">
        <f t="shared" si="1"/>
        <v>98.248580074684043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678.77</v>
      </c>
      <c r="E255" s="79">
        <f>E256-E260</f>
        <v>-140719.97</v>
      </c>
      <c r="F255" s="71">
        <f t="shared" si="1"/>
        <v>-20731.613064808407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678.77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678.77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140719.97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140719.97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4584.8100000000004</v>
      </c>
      <c r="E274" s="79">
        <f>SUM(E275:E277)+SUM(E286:E290)</f>
        <v>134028.80000000002</v>
      </c>
      <c r="F274" s="71">
        <f t="shared" si="1"/>
        <v>2923.3228857902509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130705.24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101523.24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29182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3967.01</v>
      </c>
      <c r="E287" s="192">
        <v>1992.76</v>
      </c>
      <c r="F287" s="71">
        <f t="shared" si="39"/>
        <v>50.233299134612722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617.79999999999995</v>
      </c>
      <c r="E288" s="192">
        <v>1330.8</v>
      </c>
      <c r="F288" s="71">
        <f t="shared" si="39"/>
        <v>215.40951764325027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1000</v>
      </c>
      <c r="E297" s="79">
        <f t="shared" si="42"/>
        <v>60628.02</v>
      </c>
      <c r="F297" s="71">
        <f t="shared" si="1"/>
        <v>6062.8019999999997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1000</v>
      </c>
      <c r="E298" s="193">
        <v>60628.02</v>
      </c>
      <c r="F298" s="75">
        <f t="shared" si="1"/>
        <v>6062.8019999999997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1088.5</v>
      </c>
      <c r="E302" s="192">
        <v>2340.41</v>
      </c>
      <c r="F302" s="71">
        <f t="shared" si="43"/>
        <v>215.01240238860814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3940</v>
      </c>
      <c r="E303" s="192">
        <v>154656.59</v>
      </c>
      <c r="F303" s="71">
        <f t="shared" si="43"/>
        <v>3925.2941624365485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241</v>
      </c>
      <c r="E308" s="192">
        <v>1641.02</v>
      </c>
      <c r="F308" s="71">
        <f t="shared" si="43"/>
        <v>680.92116182572613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22564.59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112345.87</v>
      </c>
      <c r="E337" s="192">
        <v>113551.64</v>
      </c>
      <c r="F337" s="71">
        <f t="shared" si="43"/>
        <v>101.07326597764566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8906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50632.82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776.64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741.12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1000</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60628.02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7" workbookViewId="0">
      <selection activeCell="E116" sqref="E11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1429210.0999999999</v>
      </c>
      <c r="E114" s="60">
        <f t="shared" si="22"/>
        <v>1633782.1300000001</v>
      </c>
      <c r="F114" s="45">
        <f t="shared" si="1"/>
        <v>114.31364289966885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1324930.69</v>
      </c>
      <c r="E115" s="60">
        <f t="shared" si="23"/>
        <v>1547178.09</v>
      </c>
      <c r="F115" s="45">
        <f t="shared" si="1"/>
        <v>116.77426613161177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1324930.69</v>
      </c>
      <c r="E117" s="194">
        <v>1547178.09</v>
      </c>
      <c r="F117" s="45">
        <f t="shared" si="1"/>
        <v>116.77426613161177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104279.41</v>
      </c>
      <c r="E126" s="194">
        <v>86604.04</v>
      </c>
      <c r="F126" s="45">
        <f t="shared" si="1"/>
        <v>83.049990405584367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1429210.0999999999</v>
      </c>
      <c r="E141" s="81">
        <f t="shared" si="28"/>
        <v>1633782.1300000001</v>
      </c>
      <c r="F141" s="61">
        <f t="shared" si="1"/>
        <v>114.31364289966885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1"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42233.17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42233.17</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42233.17</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42233.17</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112345.87</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1678002.53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10482.450000000001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1536984.6600000001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1264727.54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256143.53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523.19000000000005</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14806.34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198</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586.05999999999995</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16962.740000000002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113572.68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1615740.1800000002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9253.61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1535489.97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1261919.96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257322.67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646.94000000000005</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14806.34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198</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596.05999999999995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16962.740000000002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54033.86</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174608.21999999974</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174608.22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1517.76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113551.64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59538.82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9110</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2026-01-28T12:29:19Z</cp:lastPrinted>
  <dcterms:created xsi:type="dcterms:W3CDTF">2022-04-01T05:14:30Z</dcterms:created>
  <dcterms:modified xsi:type="dcterms:W3CDTF">2026-01-29T21:02:50Z</dcterms:modified>
</cp:coreProperties>
</file>